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9045" tabRatio="880" activeTab="8"/>
  </bookViews>
  <sheets>
    <sheet name="PL" sheetId="1" r:id="rId1"/>
    <sheet name="BS" sheetId="2" r:id="rId2"/>
    <sheet name="CIE2006" sheetId="3" state="hidden" r:id="rId3"/>
    <sheet name="CIE2007" sheetId="4" state="hidden" r:id="rId4"/>
    <sheet name="CIE300907" sheetId="5" state="hidden" r:id="rId5"/>
    <sheet name="CIE311209Audited" sheetId="6" r:id="rId6"/>
    <sheet name="CIE310310" sheetId="7" r:id="rId7"/>
    <sheet name="Summary CFlow" sheetId="8" r:id="rId8"/>
    <sheet name="notes" sheetId="9" r:id="rId9"/>
  </sheets>
  <definedNames>
    <definedName name="_xlnm.Print_Area" localSheetId="1">'BS'!$A$1:$I$66</definedName>
    <definedName name="_xlnm.Print_Area" localSheetId="3">'CIE2007'!$A$1:$L$34</definedName>
    <definedName name="_xlnm.Print_Area" localSheetId="4">'CIE300907'!$A$1:$M$34</definedName>
    <definedName name="_xlnm.Print_Area" localSheetId="6">'CIE310310'!$A$1:$O$38</definedName>
    <definedName name="_xlnm.Print_Area" localSheetId="8">'notes'!$A$1:$M$393</definedName>
    <definedName name="_xlnm.Print_Area" localSheetId="0">'PL'!$A$1:$Q$65</definedName>
    <definedName name="_xlnm.Print_Area" localSheetId="7">'Summary CFlow'!$A$1:$G$27</definedName>
  </definedNames>
  <calcPr calcMode="autoNoTable" fullCalcOnLoad="1" iterate="1" iterateCount="1" iterateDelta="0"/>
</workbook>
</file>

<file path=xl/comments1.xml><?xml version="1.0" encoding="utf-8"?>
<comments xmlns="http://schemas.openxmlformats.org/spreadsheetml/2006/main">
  <authors>
    <author>Zarinazul</author>
  </authors>
  <commentList>
    <comment ref="AD27" authorId="0">
      <text>
        <r>
          <rPr>
            <b/>
            <sz val="8"/>
            <rFont val="Tahoma"/>
            <family val="0"/>
          </rPr>
          <t>Zarinazul:</t>
        </r>
        <r>
          <rPr>
            <sz val="8"/>
            <rFont val="Tahoma"/>
            <family val="0"/>
          </rPr>
          <t xml:space="preserve">
1) Includes the G/Will w/back and rev surplus and gain on investment</t>
        </r>
      </text>
    </comment>
    <comment ref="AD30" authorId="0">
      <text>
        <r>
          <rPr>
            <b/>
            <sz val="8"/>
            <rFont val="Tahoma"/>
            <family val="0"/>
          </rPr>
          <t>Zarinazul:</t>
        </r>
        <r>
          <rPr>
            <sz val="8"/>
            <rFont val="Tahoma"/>
            <family val="0"/>
          </rPr>
          <t xml:space="preserve">
1)CCMP's reclassification on the OOE
2) Includes the CCMI substituted loss and PHP's provn at Bhd's level .</t>
        </r>
      </text>
    </comment>
  </commentList>
</comments>
</file>

<file path=xl/sharedStrings.xml><?xml version="1.0" encoding="utf-8"?>
<sst xmlns="http://schemas.openxmlformats.org/spreadsheetml/2006/main" count="633" uniqueCount="419">
  <si>
    <t>Segment Profit/(Loss) before tax (RM'000)</t>
  </si>
  <si>
    <t>Minority interest due to acquisition of subsidiary acquired</t>
  </si>
  <si>
    <t>FRS 8 requires identification and reporting of operating segments based on internal reports that are regularly reviewed by the entity's chief operating decision maker in order to allocate resources to the segment and to assess its performance. The Group presents its segment information based on its business segments divisionally, which is also the basis of presenting its monthly internal management reports.</t>
  </si>
  <si>
    <t>DIFF</t>
  </si>
  <si>
    <t>There was no sale of unquoted investments and / or properties for the quarter under review and financial period to date.</t>
  </si>
  <si>
    <t>Explanatory Notes Pursuant to Appendix 9B of the Listing Requirements of Bursa Malaysia Securities Berhad</t>
  </si>
  <si>
    <t>(a) Shares  transferred into Depositor's Securities Account before 4.00p.m. on xx June 2009 in respect of ordinary transfer; and</t>
  </si>
  <si>
    <t>NOTICE IS HEREBY GIVEN that the  dividend will be paid on  xx June 2009 to members whose names appear in the Record of Depositors of the Company on xx June 2009.</t>
  </si>
  <si>
    <t>(b) Shares deposited into the Depositor's Securities Account before 12.30p.m. on xx June  2009 (in respect of shares which are exempted from mandatory deposit).</t>
  </si>
  <si>
    <t>Effect of warrants (B) ('000)</t>
  </si>
  <si>
    <t xml:space="preserve">The EP statement is as prescribed under the Government-Linked Corporations (GLC) Transformation program, and is disclosed on a voluntary basis. EP measures the value created by a business during a single period reflecting how much return a business makes over its cost of capital.                                                                                                                                                                                                                                                                                      </t>
  </si>
  <si>
    <t>-9-</t>
  </si>
  <si>
    <t>Share of profit after tax and minority interests of equity accounted associates</t>
  </si>
  <si>
    <t>-4-</t>
  </si>
  <si>
    <t xml:space="preserve"> - Guarantees for banking facilities granted by the following companies within the Group to their subsidiaries        </t>
  </si>
  <si>
    <t>Quarter ended</t>
  </si>
  <si>
    <t xml:space="preserve">Changes in prior estimates of amounts which materially affect the current interim period </t>
  </si>
  <si>
    <t xml:space="preserve">                      By Chemical Company of Malaysia Berhad                        RM30,000,000</t>
  </si>
  <si>
    <t xml:space="preserve">     By CCM Duopharma Biotech Berhad                                 RM22,680,000</t>
  </si>
  <si>
    <t>-5-</t>
  </si>
  <si>
    <t>-6-</t>
  </si>
  <si>
    <t>-7-</t>
  </si>
  <si>
    <t>b)     Proposed offer for sale by AmMerchant Bank Berhad as the primary subscriber of the provisional rights to allotment of up to 111,311,875 warrants in the Company to the shareholders at an offer price of between RM 0.3580 and RM 0.4474 per warrant on a renounceable basis of one (1) warrant for every (4) existing ordinary shares held at a date of be determined.</t>
  </si>
  <si>
    <t>The Board of Directors has recommended a final dividend of 4.0 sen per ordinary shares less tax at 25% and 2.0 sen tax exempt (2007 : 10.0 sen per ordinary shares less tax at 26%) in respect of the current financial year ending 31 December 2008.</t>
  </si>
  <si>
    <t>Investment properties of the Group comprise a number of commercial properties that are leased to third parties. During the quarter, the investment properties were revalued by an independent professional valuers using an open market value method giving rise to a revaluation surplus of RM3,700,000. The Group adopts the fair value model under FRS 140, Investment Property in accordance to which this was recognised as a gain in the profit and loss account.</t>
  </si>
  <si>
    <t>(The Condensed Consolidated Statement of Changes in Equity should be read in conjunction with the Audited Financial Statements for the year ended 31 December 2008 and the accompanying notes to the interim financial statements)</t>
  </si>
  <si>
    <t xml:space="preserve">On 18 September 2008, the Company received approval from the Securities Commission for the proposed issuance of Musyarakah Commercial Papers ("MCP") and Musyarakah Medium Term Notes ("MMTN") pursuant to a MCP programme of up to RM 250 million in nominal value and a MMTN programme of up to RM 500 million in nominal value, respectively, to be established under the Syariah principle of Musyarakah with a combined master limit of RM 500 million in nominal value. The tenor of the MCP programme is seven (7) years from the date of first issuance of the MCP and the tenor of the MMTN programme is fifteen (15) years from the date of first issuance of the MMTN. The Company is yet to do a first issuance of the MCP and of the MMTN. </t>
  </si>
  <si>
    <t>CHEMICAL COMPANY OF MALAYSIA BERHAD (5136-T)</t>
  </si>
  <si>
    <t>(Incorporated in Malaysia)</t>
  </si>
  <si>
    <t>RM'000</t>
  </si>
  <si>
    <t>Taxation</t>
  </si>
  <si>
    <t>- 2 -</t>
  </si>
  <si>
    <t>Quoted Securities</t>
  </si>
  <si>
    <t>a)</t>
  </si>
  <si>
    <t>b)</t>
  </si>
  <si>
    <t>No. of</t>
  </si>
  <si>
    <t>Lowest</t>
  </si>
  <si>
    <t>Highest</t>
  </si>
  <si>
    <t>Average</t>
  </si>
  <si>
    <t>Total</t>
  </si>
  <si>
    <t>Month</t>
  </si>
  <si>
    <t>shares</t>
  </si>
  <si>
    <t>Consideration</t>
  </si>
  <si>
    <t>(RM)</t>
  </si>
  <si>
    <t>Group Borrowings and Debt Securities</t>
  </si>
  <si>
    <t>Off Balance Sheet Financial Instruments</t>
  </si>
  <si>
    <t>Variance of Actual Profit  from Forecast Profit</t>
  </si>
  <si>
    <t>By Order of the Board</t>
  </si>
  <si>
    <t>Company Secretary</t>
  </si>
  <si>
    <t>Current Assets</t>
  </si>
  <si>
    <t>Share Capital</t>
  </si>
  <si>
    <t xml:space="preserve">   Fertilizers</t>
  </si>
  <si>
    <t>Status of corporate proposals that have been announced by the Company but not completed as at the date of this announcement</t>
  </si>
  <si>
    <t>Material changes in the Quarterly Results compared to the results of the Preceding Quarter</t>
  </si>
  <si>
    <t xml:space="preserve"> </t>
  </si>
  <si>
    <t>price</t>
  </si>
  <si>
    <t>purchased</t>
  </si>
  <si>
    <t>Economic profit / (loss)</t>
  </si>
  <si>
    <t>paid</t>
  </si>
  <si>
    <t xml:space="preserve">   Chemicals</t>
  </si>
  <si>
    <t>Revenue</t>
  </si>
  <si>
    <t>Property, plant and equipment</t>
  </si>
  <si>
    <t>Inventories</t>
  </si>
  <si>
    <t>Year-To-Date</t>
  </si>
  <si>
    <t xml:space="preserve">  In respect of profit for the year</t>
  </si>
  <si>
    <t>October</t>
  </si>
  <si>
    <t>November</t>
  </si>
  <si>
    <t xml:space="preserve">  Under/(Over) provision in respect of previous years</t>
  </si>
  <si>
    <t>Real Property Gain Tax</t>
  </si>
  <si>
    <t>(Figures in RM'000)</t>
  </si>
  <si>
    <t>Basic earnings per share (sen)</t>
  </si>
  <si>
    <t>Diluted earnings per share (sen)</t>
  </si>
  <si>
    <t>Capital</t>
  </si>
  <si>
    <t>Share</t>
  </si>
  <si>
    <t>Translation</t>
  </si>
  <si>
    <t>Retained</t>
  </si>
  <si>
    <t>Dividends paid</t>
  </si>
  <si>
    <t>Issuances, cancellations, repurchases, resale and repayments of debt and equity securities</t>
  </si>
  <si>
    <t>Unallocated expenses</t>
  </si>
  <si>
    <t>Approved and contracted for</t>
  </si>
  <si>
    <t>Approved but not contracted for</t>
  </si>
  <si>
    <t>Related party transactions</t>
  </si>
  <si>
    <t>Changes in material litigation since the last annual balance sheet date</t>
  </si>
  <si>
    <t>Earnings per share</t>
  </si>
  <si>
    <t>Basic Earnings Per Share:-</t>
  </si>
  <si>
    <t>Profit after tax and minority shareholders' interests (RM'000)</t>
  </si>
  <si>
    <t>Issued ordinary shares at beginning of the year ('000)</t>
  </si>
  <si>
    <t>Weighted average number of shares ('000)</t>
  </si>
  <si>
    <t>Diluted Earnings Per Share:-</t>
  </si>
  <si>
    <t>Adjusted profit after tax and minority shareholders' interests (RM'000)</t>
  </si>
  <si>
    <t>After tax effect of notional interest savings (RM'000)</t>
  </si>
  <si>
    <t>Nil</t>
  </si>
  <si>
    <t>Weighted average number of ordinary shares ('000)</t>
  </si>
  <si>
    <t>Weighted average number of ordinary shares - diluted ('000)</t>
  </si>
  <si>
    <t>Distributable</t>
  </si>
  <si>
    <t>There were no material changes in the prior estimates which would materially affect the current interim period.</t>
  </si>
  <si>
    <t>Basis of preparation</t>
  </si>
  <si>
    <t>Disclosure of audit report qualification</t>
  </si>
  <si>
    <t>Dividend</t>
  </si>
  <si>
    <t>Treasury</t>
  </si>
  <si>
    <t>Taxation charge of the Group for the current quarter and financial period was as follows:</t>
  </si>
  <si>
    <t xml:space="preserve">  Provision for the year</t>
  </si>
  <si>
    <t>Effects of shares issued ('000)</t>
  </si>
  <si>
    <t>Other income</t>
  </si>
  <si>
    <t xml:space="preserve">   Pharmaceuticals</t>
  </si>
  <si>
    <t>-8-</t>
  </si>
  <si>
    <t>Income tax expense</t>
  </si>
  <si>
    <t>In thousands of RM</t>
  </si>
  <si>
    <t>(restated)</t>
  </si>
  <si>
    <t>Intangible assets</t>
  </si>
  <si>
    <t>Deferred tax assets</t>
  </si>
  <si>
    <t>Total non-current assets</t>
  </si>
  <si>
    <t>Cash and cash equivalents</t>
  </si>
  <si>
    <t>Total current assets</t>
  </si>
  <si>
    <t xml:space="preserve">Total equity attributable to shareholders of the </t>
  </si>
  <si>
    <t>Company</t>
  </si>
  <si>
    <t>Minority interests</t>
  </si>
  <si>
    <r>
      <t xml:space="preserve">The interim financial report is unaudited and has been prepared in accordance with the applicable disclosure provisions of the Listing Requirements of Bursa Malaysia Securities Berhad including compliance with Financial Reporting Standard (FRS) 134 </t>
    </r>
    <r>
      <rPr>
        <vertAlign val="subscript"/>
        <sz val="22"/>
        <rFont val="Times New Roman"/>
        <family val="1"/>
      </rPr>
      <t>2004</t>
    </r>
    <r>
      <rPr>
        <sz val="22"/>
        <rFont val="Times New Roman"/>
        <family val="1"/>
      </rPr>
      <t xml:space="preserve"> , Interim Financial Reporting, issued by the Malaysian Accounting Standards Board (MASB).</t>
    </r>
  </si>
  <si>
    <t xml:space="preserve">  -effect of adopting FRS 139</t>
  </si>
  <si>
    <t>At 1 January 2010, as restated</t>
  </si>
  <si>
    <t>CONDENSED CONSOLIDATED  CASH FLOW STATEMENT FOR THE THREE MONTHS ENDED 31 MARCH 2010 - UNAUDITED</t>
  </si>
  <si>
    <t>3 months to</t>
  </si>
  <si>
    <t>31-Mar-09</t>
  </si>
  <si>
    <t>31-Mar-10</t>
  </si>
  <si>
    <t>Cash and cash equivalents as at 31 March</t>
  </si>
  <si>
    <t>(The Condensed Cash Flow Statement should be read in conjunction with the Audited Financial Statements for the year ended 31 December 2009 and the accompanying notes to the interim financial statements)</t>
  </si>
  <si>
    <t>Net cash generated from operating activities</t>
  </si>
  <si>
    <t>For the Period Ended 31 March 2010</t>
  </si>
  <si>
    <t>The interim financial report has been prepared in accordance with the same accounting policies in the 2009 annual financial statements, except for the accounting policy changes that are expected to be reflected in the 2010 annual financial statements.</t>
  </si>
  <si>
    <t xml:space="preserve">The financial information relating to the financial year ended 31 December 2009 that is included in the interim financial report as being previously reported information does not constitute the Company's statutory financial statements for that financial year but is derived from those financial statements. Statutory financial statements for the year ended 31 December 2009 are available from the Company's registered office. </t>
  </si>
  <si>
    <t>The auditor's report on the financial statements of the Group and the Company for the year ended 31 December 2009 was not subject to any qualification.</t>
  </si>
  <si>
    <t>There was no repurchase of shares during the quarter. The number of Treasury Shares held as at 31 March 2010 is 2,998,000.</t>
  </si>
  <si>
    <t>During the quarter, there is no movement of Share Capital and Share Premium of the Company.</t>
  </si>
  <si>
    <t>For the 3 months ended 31 March</t>
  </si>
  <si>
    <t>There are no material events after the period end that have not been reflected in the financial statements for the financial period ended 31 March 2010.</t>
  </si>
  <si>
    <t>Commitments for the purchase of property, plant and equipment as at 31 March 2010</t>
  </si>
  <si>
    <t>At 31 March 2009</t>
  </si>
  <si>
    <r>
      <t xml:space="preserve">The preparation of an interim financial report in conformity with FRS 134 </t>
    </r>
    <r>
      <rPr>
        <vertAlign val="subscript"/>
        <sz val="22"/>
        <rFont val="Times New Roman"/>
        <family val="1"/>
      </rPr>
      <t>2004</t>
    </r>
    <r>
      <rPr>
        <sz val="22"/>
        <rFont val="Times New Roman"/>
        <family val="1"/>
      </rPr>
      <t xml:space="preserve">  , Interim Financial Reporting requires management to make judgements, estimates and assumptions that affect the application of policies and reported amounts of assets and liabilities, income and expenses on a year to date basis. Actual results may differ from those estimates. </t>
    </r>
  </si>
  <si>
    <r>
      <t>Inter-segment revenue (</t>
    </r>
    <r>
      <rPr>
        <i/>
        <sz val="22"/>
        <rFont val="Times New Roman"/>
        <family val="1"/>
      </rPr>
      <t>is eliminated</t>
    </r>
    <r>
      <rPr>
        <sz val="22"/>
        <rFont val="Times New Roman"/>
        <family val="1"/>
      </rPr>
      <t>)</t>
    </r>
  </si>
  <si>
    <t>Total equity</t>
  </si>
  <si>
    <t>Deferred tax liabilities</t>
  </si>
  <si>
    <t>ASSETS</t>
  </si>
  <si>
    <t>TOTAL ASSETS</t>
  </si>
  <si>
    <t>EQUITY AND LIABILITIES</t>
  </si>
  <si>
    <t>Retained earnings</t>
  </si>
  <si>
    <t>Non-current liabilities</t>
  </si>
  <si>
    <t>Borrowings</t>
  </si>
  <si>
    <t>Total non-current liabilities</t>
  </si>
  <si>
    <t>Current liabilities</t>
  </si>
  <si>
    <t>Total current liabilities</t>
  </si>
  <si>
    <t>At 1 January 2009</t>
  </si>
  <si>
    <t>Total liabilities</t>
  </si>
  <si>
    <t>TOTAL EQUITY AND LIABILITIES</t>
  </si>
  <si>
    <t>The valuations of land and buildings have been brought forward, without amendment from the previous annual financial statements.</t>
  </si>
  <si>
    <t>Minority</t>
  </si>
  <si>
    <t>Cost of Sales</t>
  </si>
  <si>
    <t>Gross profit</t>
  </si>
  <si>
    <t>Distribution expenses</t>
  </si>
  <si>
    <t>Administration expenses</t>
  </si>
  <si>
    <t>Other expenses</t>
  </si>
  <si>
    <t>Segment reporting</t>
  </si>
  <si>
    <t>Segment result</t>
  </si>
  <si>
    <t>Post balance sheet events</t>
  </si>
  <si>
    <t>As previously reported</t>
  </si>
  <si>
    <t>Cash and cash equivalents at 1 January</t>
  </si>
  <si>
    <t>Authorisation for issue</t>
  </si>
  <si>
    <t>Effect of changes in the composition of the Group</t>
  </si>
  <si>
    <t>Net assets per share attributable</t>
  </si>
  <si>
    <t>to ordinary equity holders of the parent(sen)</t>
  </si>
  <si>
    <t>CHECK</t>
  </si>
  <si>
    <t>30.06.06</t>
  </si>
  <si>
    <t>check</t>
  </si>
  <si>
    <t>30.09.2006</t>
  </si>
  <si>
    <t>30.09.2005</t>
  </si>
  <si>
    <t>last qtr (Q2)</t>
  </si>
  <si>
    <t>last qtr (Q3)</t>
  </si>
  <si>
    <t>movement in Q3</t>
  </si>
  <si>
    <t>(c) Shares bought on the Bursa Malaysia Securities Berhad (BMSB) on a cum entitlement basis according to Rules of the BMSB.</t>
  </si>
  <si>
    <t>Updated</t>
  </si>
  <si>
    <t>Difference</t>
  </si>
  <si>
    <t>A Depositor shall qualify for dividend entitlement only in respect of:-</t>
  </si>
  <si>
    <t>Investment properties</t>
  </si>
  <si>
    <t>Investment in associates</t>
  </si>
  <si>
    <t>Receivables, deposits and prepayments</t>
  </si>
  <si>
    <t>Current tax assets</t>
  </si>
  <si>
    <t>Assets classified as held for sale</t>
  </si>
  <si>
    <t>Reserves</t>
  </si>
  <si>
    <t xml:space="preserve">Provisions </t>
  </si>
  <si>
    <t>Payables and accruals</t>
  </si>
  <si>
    <t>Current tax liabilities</t>
  </si>
  <si>
    <t>Loans and borrowings</t>
  </si>
  <si>
    <t>Revalua-</t>
  </si>
  <si>
    <t>Other</t>
  </si>
  <si>
    <t>redemption</t>
  </si>
  <si>
    <t>tion</t>
  </si>
  <si>
    <t>capital</t>
  </si>
  <si>
    <t>premium</t>
  </si>
  <si>
    <t>reserve</t>
  </si>
  <si>
    <t>earnings</t>
  </si>
  <si>
    <t>interest</t>
  </si>
  <si>
    <t>equity</t>
  </si>
  <si>
    <t>At 31 December 2005</t>
  </si>
  <si>
    <t>Effect of adopting FRS 140</t>
  </si>
  <si>
    <t>At 1 January 2006, restated</t>
  </si>
  <si>
    <t>Issue of shares:</t>
  </si>
  <si>
    <t>Foreign exchange translation differences</t>
  </si>
  <si>
    <t>Realisation of revaluation reserve on leasehold property</t>
  </si>
  <si>
    <t>Net gains recognised directly in equity</t>
  </si>
  <si>
    <t>Profit for the year</t>
  </si>
  <si>
    <t>Total recognised income and expense for the year</t>
  </si>
  <si>
    <t>Treasury shares sold</t>
  </si>
  <si>
    <t>No dividend was paid in the current quarter under review.</t>
  </si>
  <si>
    <t>As at 31 March 2010</t>
  </si>
  <si>
    <t>CONDENSED CONSOLIDATED STATEMENT OF CHANGES IN EQUITY FOR THE TWELVE MONTHS ENDED 31 DECEMBER 2009 - AUDITED</t>
  </si>
  <si>
    <t>(The Condensed Consolidated Statement of Changes in Equity should be read in conjunction with the Audited Financial Statements for the year ended 31 December 2009 and the accompanying notes to the interim financial statements)</t>
  </si>
  <si>
    <t>CONDENSED CONSOLIDATED STATEMENT OF CHANGES IN EQUITY FOR THE THREE MONTHS ENDED 31 MARCH 2010 - UNAUDITED</t>
  </si>
  <si>
    <t>At 1 January 2010</t>
  </si>
  <si>
    <t>At 31 March 2010</t>
  </si>
  <si>
    <t>Total comprehensive income for the year</t>
  </si>
  <si>
    <t>Net cash used from financing activities</t>
  </si>
  <si>
    <t>Prior to the adoption of the revised FRS 101, the components of the financial statements presented consisted of a balance sheet, an income statement, a statement of changes in equity, a cash flow statement and notes to the financial statements. With the adoption of the revised FRS 101, the components of the interim financial statements presented consist of a statement of financial position, a statement of comprehensive income, a statement of changes in equity, a statement of cash flows and notes to the financial statements.</t>
  </si>
  <si>
    <t xml:space="preserve">   Shareholders of the Company</t>
  </si>
  <si>
    <t>Non-controlling</t>
  </si>
  <si>
    <t xml:space="preserve"> - The gains and losses that were recognised directly in equity in the preceding year corresponding period are presented as components in other comprehensive income in the statement of comprehensive income. The total comprehensive income for preceding year corresponding period is presented separately and allocation is made to show the amount attributable to owners of the parent and to non-controlling interest. 
 - The total comprehensive income for the period is presented as a one-line item in the statement of changes in equity.</t>
  </si>
  <si>
    <t>The following FRSs that are relevant to the Group’s operations and effective for the financial period beginning on or after January 2010 are as follows:</t>
  </si>
  <si>
    <t>FRS 7: Financial Instrument: Disclosure</t>
  </si>
  <si>
    <t>FRSs/Interpretations</t>
  </si>
  <si>
    <t xml:space="preserve">     </t>
  </si>
  <si>
    <t>FRS 101 (revised): Presentation of Financial Statements</t>
  </si>
  <si>
    <t xml:space="preserve">The Group is not engaged in any material litigation as at 27 May 2010, the latest practical date which is not earlier than 7 days from the date of this quarterly report. </t>
  </si>
  <si>
    <t>FRS 127: Consolidated and Separate Financial Statements: Cost of an investment in a subsidiary, Jointly Controlled Entity or Associate</t>
  </si>
  <si>
    <t>FRS 139: Financial Instrument: Recognition and Measurement</t>
  </si>
  <si>
    <t>Amendment to FRS 8: Operating Segment</t>
  </si>
  <si>
    <t xml:space="preserve">Amendment to FRS 107: Cash Flow statements </t>
  </si>
  <si>
    <t>Amendment to FRS 108: Accounting Policies, Changes in accounting Estimates and Errors.</t>
  </si>
  <si>
    <t>Amendment to FRS 110: Event After Balance Sheet Date</t>
  </si>
  <si>
    <t>Amendment to FRS 116: Property, Plant and Equipment</t>
  </si>
  <si>
    <t>Amendment to FRS 117: Leases</t>
  </si>
  <si>
    <t>Amendment to FRS 118: Revenue</t>
  </si>
  <si>
    <t>CONDENSED CONSOLIDATED STATEMENT OF FINANCIAL POSITION AS AT 31 MARCH 2010 - UNAUDITED</t>
  </si>
  <si>
    <t>(Restated)</t>
  </si>
  <si>
    <t>Financial assets available for sale</t>
  </si>
  <si>
    <t>Fair</t>
  </si>
  <si>
    <t>value</t>
  </si>
  <si>
    <t>Net gains/ (loss) recognised directly in equity</t>
  </si>
  <si>
    <t>Derivative financial instruments</t>
  </si>
  <si>
    <t xml:space="preserve">In the comparison of performance of the year ended 31 March 2010 against the corresponding period, the group recorded economic loss of RM13.2 million for the period under review.                                                           </t>
  </si>
  <si>
    <t xml:space="preserve">in equity. Prior to the adoption of FRS 139, derivative contracts were recognised in the financial statements on settlement date. With the adoption of FRS 139, </t>
  </si>
  <si>
    <t>derivative contracts are now categorised as fair value through profit or loss and measured at their fair values with the gain or loss recognised in the</t>
  </si>
  <si>
    <t xml:space="preserve">income statement. </t>
  </si>
  <si>
    <t>The application of the above new policies has the following effects:</t>
  </si>
  <si>
    <t xml:space="preserve">Fair value </t>
  </si>
  <si>
    <t>RM’000</t>
  </si>
  <si>
    <t>At 1 January 2010, as previously stated</t>
  </si>
  <si>
    <t>Adjustments arising from adoption of FRS 139:</t>
  </si>
  <si>
    <t>- Fair value of equity securities classified as available-for-sale</t>
  </si>
  <si>
    <t>- Impairment of trade and other receivables, net of tax</t>
  </si>
  <si>
    <t>Amendment to FRS 119: Employee Benefits</t>
  </si>
  <si>
    <t>Amendment to FRS 131: Interest in Joint Venture</t>
  </si>
  <si>
    <t>Amendment to FRS 132: Financial Instrument: Presentation</t>
  </si>
  <si>
    <t>Amendment to FRS 134: Interim Financial Reporting</t>
  </si>
  <si>
    <t>Amendment to FRS 136: Impairment of Assets</t>
  </si>
  <si>
    <t>Amendment to FRS 138: Intangible Assets</t>
  </si>
  <si>
    <t xml:space="preserve">IC Interpretation 10: Interim Financial Reporting and Impairment </t>
  </si>
  <si>
    <t>IC Interpretation 11: FRS 2-Group and Treasury Share transaction</t>
  </si>
  <si>
    <t>The adoption of the above standards, amendments and interpretations do not have any material impact on the financial statements of the Group except for the adoptions of the following standards:</t>
  </si>
  <si>
    <t>a) FRS 101 (revised), Presentation of Financial Statements</t>
  </si>
  <si>
    <t>The effects of the change in presentation are as follows:</t>
  </si>
  <si>
    <t>b) FRS 139: Financial Instrument: Recognition and Measurement</t>
  </si>
  <si>
    <t xml:space="preserve">Prior to the adoption of FRS 139, financial derivatives were recognised on their settlement dates. Outstanding derivatives at the balance </t>
  </si>
  <si>
    <t>sheet date were not recognised. With the adoption of FRS 139, all financial assets and financial liabilities, including derivatives,  are</t>
  </si>
  <si>
    <t>recognised at contract dates when, and only when, the Company or any subsidiary becomes a party to the contractual provisions of the</t>
  </si>
  <si>
    <t>instruments. The effects of the remeasurement on 1 January 2010 of the financial assets and financial liabilities brought forward from the</t>
  </si>
  <si>
    <t>previous financial year are adjusted to the opening retained profits and other opening reserves as disclosed in the statement of changes</t>
  </si>
  <si>
    <t>c) Amendment to FRS 8: Operating Segment</t>
  </si>
  <si>
    <t>The following FRSs were issued but not yet effective and have not been applied by the Company:</t>
  </si>
  <si>
    <t>FRS 3 (revised): Business Combination</t>
  </si>
  <si>
    <t>FRS 127 (revised): Consolidated and Separate Financial Statements</t>
  </si>
  <si>
    <t>Amendment to FRS 5: Non Current Assets held for Sale and Dicontinued Operations</t>
  </si>
  <si>
    <t>The Group will adopt these relevant Standards beginning on 1 January 2011. Adoption of these new Standards in the next financial year will results in changes to some existing accounting policies that could affect the results and the measurement of assets and liabilities.</t>
  </si>
  <si>
    <t>-10-</t>
  </si>
  <si>
    <t>-11-</t>
  </si>
  <si>
    <t>The condensed consolidated balance sheet should be read in conjunction with the audited financial statements for the year ended 31 December 2009 and the accompanying explanatory notes attached to the interim financial statements.</t>
  </si>
  <si>
    <t>-x-</t>
  </si>
  <si>
    <t>Dividends to shareholders</t>
  </si>
  <si>
    <t>Dividends to minority interest</t>
  </si>
  <si>
    <t>At 31 December 2006</t>
  </si>
  <si>
    <t>CONDENSED CONSOLIDATED STATEMENT OF CHANGES IN EQUITY FOR THE TWELVE MONTHS ENDED 31 DECEMBER 2006 - AUDITED</t>
  </si>
  <si>
    <t>The final dividend is subject to shareholders' approval at the forthcoming Annual General Meeting (AGM) of the Company. The date of the AGM and book closure in respect of the final dividend will be announced in due course.</t>
  </si>
  <si>
    <t xml:space="preserve">      Exercise of share options</t>
  </si>
  <si>
    <t xml:space="preserve">      - the Company</t>
  </si>
  <si>
    <t xml:space="preserve">      - the subsidiary</t>
  </si>
  <si>
    <t xml:space="preserve">     Conversion of warrants</t>
  </si>
  <si>
    <t>Non-distributable</t>
  </si>
  <si>
    <t>Attributable to shareholders of the Company</t>
  </si>
  <si>
    <t>At 1 January 2007</t>
  </si>
  <si>
    <t>Prepaid lease payments</t>
  </si>
  <si>
    <t>Segment Revenue (RM'000)</t>
  </si>
  <si>
    <t>There was no purchase or disposal of quoted securities for the quarter under review and financial period to date.</t>
  </si>
  <si>
    <t>Short term borrowings</t>
  </si>
  <si>
    <t>Long term borrowings</t>
  </si>
  <si>
    <t>Unsecured</t>
  </si>
  <si>
    <t>Effects of treasury shares issued ('000)</t>
  </si>
  <si>
    <t>There were no major changes in the composition of the Group for the current quarter.</t>
  </si>
  <si>
    <t>CONDENSED CONSOLIDATED STATEMENT OF CHANGES IN EQUITY FOR THE NINE MONTHS ENDED 30 SEPTEMBER 2007 - UNAUDITED</t>
  </si>
  <si>
    <t>At 30 September 2007</t>
  </si>
  <si>
    <t>QUARTER 1</t>
  </si>
  <si>
    <t>THREE MONTHS ENDED</t>
  </si>
  <si>
    <t>The condensed consolidated income statement should be read in conjunction with the audited financial statements for the year ended 31 December 2009 and the accompanying explanatory notes attached to the interim financial statements.</t>
  </si>
  <si>
    <t>FOR THE FINANCIAL QUARTER ENDED 31 MARCH 2010</t>
  </si>
  <si>
    <t>ESOS ('000)</t>
  </si>
  <si>
    <t>Explanatory comments about the seasonality or cyclicality of operations</t>
  </si>
  <si>
    <t>The Group's operations are not subject to any material seasonal or cyclical factor other than market fluctuations in selling prices and / or costs of raw materials arising from demand / supply disequilibriums.</t>
  </si>
  <si>
    <t>Finance costs</t>
  </si>
  <si>
    <t>Interest income</t>
  </si>
  <si>
    <t>Prospects for the remaining period to the end of the financial year.</t>
  </si>
  <si>
    <t>The interim financial statements were authorised for issue by the Board of Directors in accordance with a resolution of the directors on 27 May 2010.</t>
  </si>
  <si>
    <t xml:space="preserve">There was no sale of unquoted investments for the quarter under review and financial period to date. </t>
  </si>
  <si>
    <t>The Group borrowings as at 31 March 2010 were as follows:</t>
  </si>
  <si>
    <t>The Group did not have any financial instrument with off balance sheet risks as at 27 May 2010, the latest practicable date which is not earlier than 7 days from the date of issue of this quarterly report.</t>
  </si>
  <si>
    <t>No dividend is proposed for the current quarter under review.</t>
  </si>
  <si>
    <t>Three months to</t>
  </si>
  <si>
    <t>31.03.2010</t>
  </si>
  <si>
    <t>31.03.2009</t>
  </si>
  <si>
    <t>27 May 2010</t>
  </si>
  <si>
    <t>Other comprehensive income for the period, net of tax</t>
  </si>
  <si>
    <t>Total comprehensive income for the period</t>
  </si>
  <si>
    <t xml:space="preserve">   Non-controlling interest</t>
  </si>
  <si>
    <t>Total comprehensive income attributable to:</t>
  </si>
  <si>
    <t>Profit attributable to:</t>
  </si>
  <si>
    <t>Profit for the period</t>
  </si>
  <si>
    <t>Profit before taxation</t>
  </si>
  <si>
    <t>Profit from the operations</t>
  </si>
  <si>
    <t>UNAUDITED CONDENSED CONSOLIDATED STATEMENT OF COMPREHENSIVE INCOME</t>
  </si>
  <si>
    <t xml:space="preserve">Consolidated Group revenue decreased by 8.3% from the previous quarter. However, Consolidated Group profit before tax improved by 129.8% from loss before tax of RM 10.8 million to a profit before tax of RM 3.1 milllion. </t>
  </si>
  <si>
    <t>Bursa Malaysia Securities Berhad had vide a letter dated 11 October 2006 approved the Company's application for waiver from complying with Paragraph 10.08 or 10.09 of the Listing Requirements in relation to future recurrent related party transactions between the CCM Group of Companies and Companies in which Permodalan Nasional Berhad ("PNB") and / or the unit trust funds managed by PNB are interested ("PNB Investee Companies").</t>
  </si>
  <si>
    <t>-3-</t>
  </si>
  <si>
    <t>Net assets=(Shldr funds)/ (Sh cap- 2998)*100</t>
  </si>
  <si>
    <t>*Confirmed with Bursa on the latest formula</t>
  </si>
  <si>
    <t>SIX MONTHS ENDED</t>
  </si>
  <si>
    <t>NOOR AZWAH SAMSUDIN (LS0006071)</t>
  </si>
  <si>
    <t>(The Condensed Consolidated Statement of Changes in Equity should be read in conjunction with the Audited Financial Statements for the year ended 31 December 2006 and the accompanying notes to the interim financial statements)</t>
  </si>
  <si>
    <t>Transfer to/(from) deferred tax</t>
  </si>
  <si>
    <t>Preceding year corresponding quarter</t>
  </si>
  <si>
    <t>Individual Quarter</t>
  </si>
  <si>
    <t>Cumulative Quarter</t>
  </si>
  <si>
    <t>Net operating profit after tax ("NOPAT")</t>
  </si>
  <si>
    <t>Earnings before interest and tax ("EBIT")</t>
  </si>
  <si>
    <t>Adjusted tax</t>
  </si>
  <si>
    <t>NOPAT</t>
  </si>
  <si>
    <t>Economic charge computation:</t>
  </si>
  <si>
    <t>computation:</t>
  </si>
  <si>
    <t>Weighted average cost of capital ("WACC') (%)</t>
  </si>
  <si>
    <t>Economic charge</t>
  </si>
  <si>
    <t xml:space="preserve">Average invested capital </t>
  </si>
  <si>
    <t>RM'mill</t>
  </si>
  <si>
    <t>Economic Profit ("EP") Statement</t>
  </si>
  <si>
    <t>Current year quarter</t>
  </si>
  <si>
    <t xml:space="preserve">   Others *</t>
  </si>
  <si>
    <t>NINE MONTHS ENDED</t>
  </si>
  <si>
    <t>Realisation of revaluation reserve on the disposal of property</t>
  </si>
  <si>
    <t>Checked</t>
  </si>
  <si>
    <t>At 31 December 2007</t>
  </si>
  <si>
    <t>Investment Properties</t>
  </si>
  <si>
    <t>CONDENSED CONSOLIDATED STATEMENT OF CHANGES IN EQUITY FOR THE TWELVE MONTHS ENDED 31 DECEMBER 2007 - AUDITED</t>
  </si>
  <si>
    <t>Realisation of revaluation reserve on disposal of property</t>
  </si>
  <si>
    <t>As at 31 December 2009</t>
  </si>
  <si>
    <t>At 31 December 2009</t>
  </si>
  <si>
    <t>Minority interest on revaluation reserve</t>
  </si>
  <si>
    <t>Realisation of revaluation reserve on landed property</t>
  </si>
  <si>
    <t>Net cash used in investing activities</t>
  </si>
  <si>
    <t xml:space="preserve">     By CCM Marketing Sdn Bhd                                               RM31,950,000</t>
  </si>
  <si>
    <t>A</t>
  </si>
  <si>
    <t>Explanatory Notes Pursuant to Financial Reporting Standards ("FRS") 134</t>
  </si>
  <si>
    <t>A1</t>
  </si>
  <si>
    <t>A2</t>
  </si>
  <si>
    <t>A3</t>
  </si>
  <si>
    <t>A4</t>
  </si>
  <si>
    <t>Unusual Items due to their Nature, Size or Incidence</t>
  </si>
  <si>
    <t>A5</t>
  </si>
  <si>
    <t>A6</t>
  </si>
  <si>
    <t>A7</t>
  </si>
  <si>
    <t>A8</t>
  </si>
  <si>
    <t>A9</t>
  </si>
  <si>
    <t>A10</t>
  </si>
  <si>
    <t>A11</t>
  </si>
  <si>
    <t>A12</t>
  </si>
  <si>
    <t>There were no changes in contingent liabilities or assets as at end of the current interim financial period.</t>
  </si>
  <si>
    <t>Changes in contingent liabilities or contingent assets since the last annual balance sheet date</t>
  </si>
  <si>
    <t>Capital Commitments</t>
  </si>
  <si>
    <t>A13</t>
  </si>
  <si>
    <t>A14</t>
  </si>
  <si>
    <t>B</t>
  </si>
  <si>
    <t>B1</t>
  </si>
  <si>
    <t xml:space="preserve">Review of Performance </t>
  </si>
  <si>
    <t>B2</t>
  </si>
  <si>
    <t>B3</t>
  </si>
  <si>
    <t>B4</t>
  </si>
  <si>
    <t>B5</t>
  </si>
  <si>
    <t>The Group neither made any profit forecast nor issued any profit guarantee.</t>
  </si>
  <si>
    <t>There is no corporate proposals that have been announced by the Company but not completed as at the date of the quarter under review.</t>
  </si>
  <si>
    <t>Sale of Unquoted Investments and/or Properties</t>
  </si>
  <si>
    <t>B6</t>
  </si>
  <si>
    <t>B7</t>
  </si>
  <si>
    <t>B8</t>
  </si>
  <si>
    <t>B9</t>
  </si>
  <si>
    <t>B10</t>
  </si>
  <si>
    <t>B11</t>
  </si>
  <si>
    <t>B12</t>
  </si>
  <si>
    <t>B13</t>
  </si>
  <si>
    <t>B14</t>
  </si>
  <si>
    <t>B15</t>
  </si>
  <si>
    <t xml:space="preserve">Net decrease in cash and cash equivalents </t>
  </si>
  <si>
    <t>* Administrative and non-core activities (including intra-Group dividends).</t>
  </si>
  <si>
    <t>Turnover for Fertilizers division for the year ended 31 March 2010 was 8.3% higher than the corresponding period last year. Segment profit before tax contributed a loss of RM 6.5 million  compared to a profit of RM 0.3 million reported in the same period last year. Severe price competition from other NPK compounds continued to adversely affect the sales margin performance of the division.</t>
  </si>
  <si>
    <t>Revenue for the Chemicals division for the year ended 31 March 2010 increased by 7.0% against the corresponding period last year while segment profit before tax contributed a profit of RM 5.7 million compared to a loss of RM 0.1 million in the same period last year. Turnover increased due to better metals pricing coupled with the improvement  in specialty chemical business. Meanwhile, the higher profit achieved in the quarter under review was mainly contributed by lower overhead costs, lower provision for doubtful debts and higher share of associated company results.</t>
  </si>
  <si>
    <t>The Pharmaceuticals division recorded a higher turnover of 5.7% for the period under review compared to the same period last year. Profit before tax for the division was 60.5% lower as compared to the corresponding period last year. The decrease was due to lower margin sales to government hospital and quota limitation imposed by the authority on controlled drugs as well as higher finance cost as a  result of FRS139 implementation.</t>
  </si>
  <si>
    <t>Consolidated Group revenue for the first quarter ended 31 March 2010 increased by 7.5% as compared to the corresponding quarter last year as all the three divisions reported higher sales. Consolidated Group profit before tax for the first quarter ended 31 March 2010 was lower by 60.7% compared to the same period last year. The steep decline in profit before tax was primarily due to severe price competition from other NPK compounds which adversely affect the sales margin for Fertilizers Division as well as lower margin sales to Government hospitals and quota limitation imposed on controlled drugs for Pharmaceutical Divisions.</t>
  </si>
  <si>
    <t>With the anticipated improvement in the domestic and regional economies, the Group expects to achieve a more favourable performance for the remaining period.</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</si>
</sst>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 ;[Red]\-#,##0\ "/>
    <numFmt numFmtId="179" formatCode="0_ ;[Red]\-0\ "/>
    <numFmt numFmtId="180" formatCode="#,##0_ ;[Red]\(#,##0\)"/>
    <numFmt numFmtId="181" formatCode="_-* #,##0_-;\-* #,##0_-;_-* &quot;-&quot;??_-;_-@_-"/>
    <numFmt numFmtId="182" formatCode="_(* #,##0_);_(* \(#,##0\);_(* &quot;-&quot;??_);_(@_)"/>
    <numFmt numFmtId="183" formatCode="0.0%"/>
    <numFmt numFmtId="184" formatCode="[$-409]d\-mmm;@"/>
    <numFmt numFmtId="185" formatCode="0.00_);\(0.00\)"/>
    <numFmt numFmtId="186" formatCode="0.00_);[Red]\(0.00\)"/>
    <numFmt numFmtId="187" formatCode="_-* #,##0.0_-;\-* #,##0.0_-;_-* &quot;-&quot;??_-;_-@_-"/>
    <numFmt numFmtId="188" formatCode="_(* #,##0.0_);_(* \(#,##0.0\);_(* &quot;-&quot;??_);_(@_)"/>
    <numFmt numFmtId="189" formatCode="0.0_);\(0.0\)"/>
    <numFmt numFmtId="190" formatCode="0_);\(0\)"/>
    <numFmt numFmtId="191" formatCode="#,##0.0"/>
    <numFmt numFmtId="192" formatCode="0.00;[Red]0.00"/>
    <numFmt numFmtId="193" formatCode="#,##0.0_);\(#,##0.0\)"/>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0.0000"/>
    <numFmt numFmtId="200" formatCode="0.000"/>
    <numFmt numFmtId="201" formatCode="_-* #,##0.000_-;\-* #,##0.000_-;_-* &quot;-&quot;??_-;_-@_-"/>
    <numFmt numFmtId="202" formatCode="_-* #,##0.0000_-;\-* #,##0.0000_-;_-* &quot;-&quot;??_-;_-@_-"/>
    <numFmt numFmtId="203" formatCode="_-* #,##0.00000_-;\-* #,##0.00000_-;_-* &quot;-&quot;??_-;_-@_-"/>
    <numFmt numFmtId="204" formatCode="_(* #,##0.0_);_(* \(#,##0.0\);_(* &quot;-&quot;?_);_(@_)"/>
    <numFmt numFmtId="205" formatCode="0.000000"/>
    <numFmt numFmtId="206" formatCode="0.00000"/>
    <numFmt numFmtId="207" formatCode="[$-409]dddd\,\ mmmm\ dd\,\ yyyy"/>
    <numFmt numFmtId="208" formatCode="[$-C09]dddd\,\ d\ mmmm\ yyyy"/>
    <numFmt numFmtId="209" formatCode="_(* #,##0_);_(* \(#,##0\);_(* &quot;-&quot;?_);_(@_)"/>
    <numFmt numFmtId="210" formatCode="[$-409]h:mm:ss\ AM/PM"/>
    <numFmt numFmtId="211" formatCode="#,##0.0;\-#,##0.0"/>
    <numFmt numFmtId="212" formatCode="#,##0.000;\-#,##0.000"/>
    <numFmt numFmtId="213" formatCode="0.00000000"/>
    <numFmt numFmtId="214" formatCode="0.0000000"/>
  </numFmts>
  <fonts count="50">
    <font>
      <sz val="10"/>
      <name val="Book Antiqua"/>
      <family val="0"/>
    </font>
    <font>
      <sz val="12"/>
      <name val="Times New Roman"/>
      <family val="1"/>
    </font>
    <font>
      <b/>
      <sz val="12"/>
      <name val="Times New Roman"/>
      <family val="1"/>
    </font>
    <font>
      <sz val="10"/>
      <name val="Arial"/>
      <family val="0"/>
    </font>
    <font>
      <u val="single"/>
      <sz val="10"/>
      <color indexed="12"/>
      <name val="Book Antiqua"/>
      <family val="0"/>
    </font>
    <font>
      <u val="single"/>
      <sz val="10"/>
      <color indexed="36"/>
      <name val="Book Antiqua"/>
      <family val="0"/>
    </font>
    <font>
      <b/>
      <sz val="14"/>
      <name val="Times New Roman"/>
      <family val="1"/>
    </font>
    <font>
      <sz val="8"/>
      <name val="Book Antiqua"/>
      <family val="0"/>
    </font>
    <font>
      <sz val="14"/>
      <name val="Times New Roman"/>
      <family val="1"/>
    </font>
    <font>
      <b/>
      <sz val="18"/>
      <name val="Times New Roman"/>
      <family val="1"/>
    </font>
    <font>
      <sz val="18"/>
      <name val="Times New Roman"/>
      <family val="1"/>
    </font>
    <font>
      <b/>
      <i/>
      <sz val="18"/>
      <name val="Times New Roman"/>
      <family val="1"/>
    </font>
    <font>
      <b/>
      <u val="single"/>
      <sz val="12"/>
      <name val="Times New Roman"/>
      <family val="1"/>
    </font>
    <font>
      <b/>
      <sz val="12"/>
      <color indexed="10"/>
      <name val="Times New Roman"/>
      <family val="1"/>
    </font>
    <font>
      <sz val="8"/>
      <name val="Tahoma"/>
      <family val="0"/>
    </font>
    <font>
      <b/>
      <sz val="8"/>
      <name val="Tahoma"/>
      <family val="0"/>
    </font>
    <font>
      <b/>
      <sz val="9"/>
      <name val="Times New Roman"/>
      <family val="1"/>
    </font>
    <font>
      <b/>
      <sz val="9"/>
      <name val="Times"/>
      <family val="0"/>
    </font>
    <font>
      <sz val="9"/>
      <name val="Times"/>
      <family val="0"/>
    </font>
    <font>
      <b/>
      <sz val="10"/>
      <name val="Book Antiqua"/>
      <family val="0"/>
    </font>
    <font>
      <sz val="9"/>
      <name val="Times New Roman"/>
      <family val="1"/>
    </font>
    <font>
      <b/>
      <sz val="16"/>
      <name val="Times New Roman"/>
      <family val="1"/>
    </font>
    <font>
      <sz val="16"/>
      <name val="Times New Roman"/>
      <family val="1"/>
    </font>
    <font>
      <b/>
      <i/>
      <sz val="16"/>
      <name val="Times New Roman"/>
      <family val="1"/>
    </font>
    <font>
      <sz val="16"/>
      <name val="Book Antiqua"/>
      <family val="0"/>
    </font>
    <font>
      <b/>
      <sz val="16"/>
      <name val="Book Antiqua"/>
      <family val="0"/>
    </font>
    <font>
      <b/>
      <sz val="16"/>
      <name val="Times"/>
      <family val="0"/>
    </font>
    <font>
      <sz val="16"/>
      <name val="Times"/>
      <family val="0"/>
    </font>
    <font>
      <sz val="16"/>
      <color indexed="12"/>
      <name val="Book Antiqua"/>
      <family val="0"/>
    </font>
    <font>
      <sz val="14"/>
      <name val="Book Antiqua"/>
      <family val="0"/>
    </font>
    <font>
      <b/>
      <sz val="14"/>
      <name val="Book Antiqua"/>
      <family val="0"/>
    </font>
    <font>
      <b/>
      <sz val="14"/>
      <name val="Times"/>
      <family val="0"/>
    </font>
    <font>
      <sz val="14"/>
      <name val="Times"/>
      <family val="0"/>
    </font>
    <font>
      <sz val="13"/>
      <name val="Times New Roman"/>
      <family val="1"/>
    </font>
    <font>
      <sz val="12"/>
      <name val="Book Antiqua"/>
      <family val="0"/>
    </font>
    <font>
      <b/>
      <sz val="12"/>
      <name val="Book Antiqua"/>
      <family val="0"/>
    </font>
    <font>
      <b/>
      <sz val="12"/>
      <name val="Times"/>
      <family val="0"/>
    </font>
    <font>
      <sz val="12"/>
      <name val="Times"/>
      <family val="0"/>
    </font>
    <font>
      <sz val="12"/>
      <color indexed="12"/>
      <name val="Book Antiqua"/>
      <family val="0"/>
    </font>
    <font>
      <sz val="14"/>
      <color indexed="12"/>
      <name val="Book Antiqua"/>
      <family val="0"/>
    </font>
    <font>
      <u val="single"/>
      <sz val="18"/>
      <name val="Times New Roman"/>
      <family val="1"/>
    </font>
    <font>
      <b/>
      <sz val="22"/>
      <name val="Times New Roman"/>
      <family val="1"/>
    </font>
    <font>
      <sz val="22"/>
      <name val="Times New Roman"/>
      <family val="1"/>
    </font>
    <font>
      <b/>
      <u val="single"/>
      <sz val="22"/>
      <name val="Times New Roman"/>
      <family val="1"/>
    </font>
    <font>
      <vertAlign val="subscript"/>
      <sz val="22"/>
      <name val="Times New Roman"/>
      <family val="1"/>
    </font>
    <font>
      <b/>
      <i/>
      <sz val="22"/>
      <name val="Times New Roman"/>
      <family val="1"/>
    </font>
    <font>
      <i/>
      <sz val="22"/>
      <name val="Times New Roman"/>
      <family val="1"/>
    </font>
    <font>
      <u val="single"/>
      <sz val="22"/>
      <name val="Times New Roman"/>
      <family val="1"/>
    </font>
    <font>
      <sz val="12"/>
      <name val="Arial Narrow"/>
      <family val="2"/>
    </font>
    <font>
      <b/>
      <sz val="8"/>
      <name val="Book Antiqua"/>
      <family val="2"/>
    </font>
  </fonts>
  <fills count="6">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40">
    <border>
      <left/>
      <right/>
      <top/>
      <bottom/>
      <diagonal/>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color indexed="63"/>
      </top>
      <bottom style="thin"/>
    </border>
    <border>
      <left style="thin"/>
      <right style="thin"/>
      <top>
        <color indexed="63"/>
      </top>
      <bottom>
        <color indexed="63"/>
      </bottom>
    </border>
    <border>
      <left style="thin"/>
      <right style="thin"/>
      <top style="thin"/>
      <bottom style="double"/>
    </border>
    <border>
      <left style="thin"/>
      <right style="thin"/>
      <top style="thin"/>
      <bottom>
        <color indexed="63"/>
      </botto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style="medium"/>
    </border>
    <border>
      <left style="thin"/>
      <right style="thin"/>
      <top style="thin"/>
      <bottom style="thin"/>
    </border>
    <border>
      <left style="thin"/>
      <right style="thin"/>
      <top style="thin"/>
      <bottom style="medium"/>
    </border>
    <border>
      <left style="thin"/>
      <right style="thin"/>
      <top>
        <color indexed="63"/>
      </top>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3"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692">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Border="1" applyAlignment="1">
      <alignment/>
    </xf>
    <xf numFmtId="180" fontId="1" fillId="0" borderId="0" xfId="0" applyNumberFormat="1" applyFont="1" applyFill="1" applyAlignment="1">
      <alignment/>
    </xf>
    <xf numFmtId="180" fontId="1" fillId="0" borderId="0" xfId="0" applyNumberFormat="1" applyFont="1" applyFill="1" applyBorder="1" applyAlignment="1">
      <alignment/>
    </xf>
    <xf numFmtId="182" fontId="1" fillId="0" borderId="0" xfId="0" applyNumberFormat="1" applyFont="1" applyFill="1" applyAlignment="1">
      <alignment/>
    </xf>
    <xf numFmtId="0" fontId="2" fillId="0" borderId="0" xfId="0" applyFont="1" applyFill="1" applyAlignment="1">
      <alignment horizontal="center"/>
    </xf>
    <xf numFmtId="9" fontId="1" fillId="0" borderId="0" xfId="0" applyNumberFormat="1" applyFont="1" applyFill="1" applyAlignment="1">
      <alignment/>
    </xf>
    <xf numFmtId="179" fontId="1" fillId="0" borderId="0" xfId="0" applyNumberFormat="1" applyFont="1" applyFill="1" applyAlignment="1">
      <alignment/>
    </xf>
    <xf numFmtId="0" fontId="2" fillId="0" borderId="0" xfId="0" applyFont="1" applyFill="1" applyBorder="1" applyAlignment="1">
      <alignment horizontal="center"/>
    </xf>
    <xf numFmtId="182" fontId="1" fillId="0" borderId="0" xfId="0" applyNumberFormat="1" applyFont="1" applyFill="1" applyBorder="1" applyAlignment="1">
      <alignment/>
    </xf>
    <xf numFmtId="182" fontId="2" fillId="0" borderId="0" xfId="0" applyNumberFormat="1" applyFont="1" applyFill="1" applyBorder="1" applyAlignment="1">
      <alignment/>
    </xf>
    <xf numFmtId="182" fontId="2" fillId="0" borderId="0" xfId="0" applyNumberFormat="1" applyFont="1" applyFill="1" applyBorder="1" applyAlignment="1">
      <alignment/>
    </xf>
    <xf numFmtId="3" fontId="1" fillId="0" borderId="0" xfId="0" applyNumberFormat="1" applyFont="1" applyFill="1" applyAlignment="1">
      <alignment/>
    </xf>
    <xf numFmtId="0" fontId="1" fillId="0" borderId="1" xfId="0" applyFont="1" applyFill="1" applyBorder="1" applyAlignment="1">
      <alignment/>
    </xf>
    <xf numFmtId="182" fontId="1" fillId="0" borderId="1" xfId="0" applyNumberFormat="1" applyFont="1" applyFill="1" applyBorder="1" applyAlignment="1">
      <alignment/>
    </xf>
    <xf numFmtId="0" fontId="9" fillId="0" borderId="0" xfId="0" applyFont="1" applyFill="1" applyAlignment="1">
      <alignment horizontal="center"/>
    </xf>
    <xf numFmtId="182" fontId="2" fillId="0" borderId="1" xfId="0" applyNumberFormat="1" applyFont="1" applyFill="1" applyBorder="1" applyAlignment="1">
      <alignment/>
    </xf>
    <xf numFmtId="182" fontId="2" fillId="0" borderId="2" xfId="0" applyNumberFormat="1" applyFont="1"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9" fillId="0" borderId="0" xfId="0" applyFont="1" applyFill="1" applyAlignment="1">
      <alignment/>
    </xf>
    <xf numFmtId="37" fontId="10" fillId="0" borderId="0" xfId="15" applyNumberFormat="1" applyFont="1" applyFill="1" applyAlignment="1">
      <alignment/>
    </xf>
    <xf numFmtId="0" fontId="10" fillId="0" borderId="0" xfId="0" applyFont="1" applyFill="1" applyAlignment="1">
      <alignment horizontal="right"/>
    </xf>
    <xf numFmtId="37" fontId="9" fillId="0" borderId="0" xfId="15" applyNumberFormat="1" applyFont="1" applyFill="1" applyAlignment="1">
      <alignment horizontal="center"/>
    </xf>
    <xf numFmtId="0" fontId="10" fillId="0" borderId="0" xfId="0" applyFont="1" applyFill="1" applyBorder="1" applyAlignment="1">
      <alignment horizontal="center"/>
    </xf>
    <xf numFmtId="0" fontId="11" fillId="0" borderId="0" xfId="0" applyFont="1" applyFill="1" applyAlignment="1">
      <alignment/>
    </xf>
    <xf numFmtId="180" fontId="10" fillId="0" borderId="0" xfId="0" applyNumberFormat="1" applyFont="1" applyFill="1" applyBorder="1" applyAlignment="1">
      <alignment/>
    </xf>
    <xf numFmtId="37" fontId="10" fillId="0" borderId="3" xfId="15" applyNumberFormat="1" applyFont="1" applyFill="1" applyBorder="1" applyAlignment="1">
      <alignment/>
    </xf>
    <xf numFmtId="180" fontId="10" fillId="0" borderId="3" xfId="0" applyNumberFormat="1" applyFont="1" applyFill="1" applyBorder="1" applyAlignment="1">
      <alignment/>
    </xf>
    <xf numFmtId="37" fontId="10" fillId="0" borderId="4" xfId="15" applyNumberFormat="1" applyFont="1" applyFill="1" applyBorder="1" applyAlignment="1">
      <alignment/>
    </xf>
    <xf numFmtId="180" fontId="10" fillId="0" borderId="4" xfId="0" applyNumberFormat="1" applyFont="1" applyFill="1" applyBorder="1" applyAlignment="1">
      <alignment/>
    </xf>
    <xf numFmtId="37" fontId="10" fillId="0" borderId="5" xfId="15" applyNumberFormat="1" applyFont="1" applyFill="1" applyBorder="1" applyAlignment="1">
      <alignment/>
    </xf>
    <xf numFmtId="180" fontId="10" fillId="0" borderId="5" xfId="0" applyNumberFormat="1" applyFont="1" applyFill="1" applyBorder="1" applyAlignment="1">
      <alignment/>
    </xf>
    <xf numFmtId="37" fontId="10" fillId="0" borderId="6" xfId="15" applyNumberFormat="1" applyFont="1" applyFill="1" applyBorder="1" applyAlignment="1">
      <alignment/>
    </xf>
    <xf numFmtId="180" fontId="10" fillId="0" borderId="6" xfId="0" applyNumberFormat="1" applyFont="1" applyFill="1" applyBorder="1" applyAlignment="1">
      <alignment/>
    </xf>
    <xf numFmtId="37" fontId="10" fillId="0" borderId="0" xfId="0" applyNumberFormat="1" applyFont="1" applyFill="1" applyAlignment="1">
      <alignment/>
    </xf>
    <xf numFmtId="37" fontId="10" fillId="0" borderId="7" xfId="15" applyNumberFormat="1" applyFont="1" applyFill="1" applyBorder="1" applyAlignment="1">
      <alignment/>
    </xf>
    <xf numFmtId="180" fontId="10" fillId="0" borderId="7" xfId="0" applyNumberFormat="1" applyFont="1" applyFill="1" applyBorder="1" applyAlignment="1">
      <alignment/>
    </xf>
    <xf numFmtId="37" fontId="9" fillId="0" borderId="0" xfId="15" applyNumberFormat="1" applyFont="1" applyFill="1" applyAlignment="1">
      <alignment/>
    </xf>
    <xf numFmtId="0" fontId="10" fillId="0" borderId="0" xfId="0" applyFont="1" applyFill="1" applyAlignment="1">
      <alignment horizontal="left"/>
    </xf>
    <xf numFmtId="178" fontId="10" fillId="0" borderId="0" xfId="0" applyNumberFormat="1" applyFont="1" applyFill="1" applyBorder="1" applyAlignment="1">
      <alignment/>
    </xf>
    <xf numFmtId="37" fontId="2" fillId="0" borderId="0" xfId="15" applyNumberFormat="1" applyFont="1" applyFill="1" applyAlignment="1">
      <alignment/>
    </xf>
    <xf numFmtId="181" fontId="1" fillId="0" borderId="0" xfId="15" applyNumberFormat="1" applyFont="1" applyFill="1" applyAlignment="1">
      <alignment/>
    </xf>
    <xf numFmtId="0" fontId="0" fillId="0" borderId="0" xfId="0" applyFont="1" applyFill="1" applyAlignment="1">
      <alignment horizontal="justify" vertical="top" wrapText="1"/>
    </xf>
    <xf numFmtId="184" fontId="2" fillId="0" borderId="0" xfId="0" applyNumberFormat="1" applyFont="1" applyFill="1" applyBorder="1" applyAlignment="1">
      <alignment horizontal="center"/>
    </xf>
    <xf numFmtId="43" fontId="13" fillId="0" borderId="0" xfId="15" applyFont="1" applyFill="1" applyBorder="1" applyAlignment="1">
      <alignment/>
    </xf>
    <xf numFmtId="180" fontId="13" fillId="0" borderId="0" xfId="0" applyNumberFormat="1" applyFont="1" applyFill="1" applyBorder="1" applyAlignment="1">
      <alignment/>
    </xf>
    <xf numFmtId="43" fontId="13" fillId="0" borderId="0" xfId="15" applyFont="1" applyFill="1" applyBorder="1" applyAlignment="1">
      <alignment horizontal="right"/>
    </xf>
    <xf numFmtId="182" fontId="1" fillId="0" borderId="8" xfId="0" applyNumberFormat="1" applyFont="1" applyFill="1" applyBorder="1" applyAlignment="1">
      <alignment/>
    </xf>
    <xf numFmtId="181" fontId="9" fillId="0" borderId="0" xfId="15" applyNumberFormat="1" applyFont="1" applyFill="1" applyAlignment="1">
      <alignment/>
    </xf>
    <xf numFmtId="0" fontId="12" fillId="0" borderId="0" xfId="0" applyFont="1" applyFill="1" applyAlignment="1">
      <alignment horizontal="center"/>
    </xf>
    <xf numFmtId="0" fontId="2" fillId="0" borderId="8" xfId="0" applyFont="1" applyFill="1" applyBorder="1" applyAlignment="1">
      <alignment horizontal="center"/>
    </xf>
    <xf numFmtId="182" fontId="1" fillId="0" borderId="9" xfId="0" applyNumberFormat="1" applyFont="1" applyFill="1" applyBorder="1" applyAlignment="1">
      <alignment/>
    </xf>
    <xf numFmtId="182" fontId="2" fillId="0" borderId="9" xfId="0" applyNumberFormat="1" applyFont="1" applyFill="1" applyBorder="1" applyAlignment="1">
      <alignment/>
    </xf>
    <xf numFmtId="182" fontId="2" fillId="0" borderId="9" xfId="0" applyNumberFormat="1" applyFont="1" applyFill="1" applyBorder="1" applyAlignment="1">
      <alignment/>
    </xf>
    <xf numFmtId="182" fontId="2" fillId="0" borderId="10" xfId="0" applyNumberFormat="1" applyFont="1" applyFill="1" applyBorder="1" applyAlignment="1">
      <alignment/>
    </xf>
    <xf numFmtId="181" fontId="1" fillId="0" borderId="0" xfId="15" applyNumberFormat="1" applyFont="1" applyFill="1" applyAlignment="1">
      <alignment horizontal="center"/>
    </xf>
    <xf numFmtId="181" fontId="1" fillId="0" borderId="11" xfId="15" applyNumberFormat="1" applyFont="1" applyFill="1" applyBorder="1" applyAlignment="1">
      <alignment/>
    </xf>
    <xf numFmtId="182" fontId="1" fillId="0" borderId="11" xfId="0" applyNumberFormat="1" applyFont="1" applyFill="1" applyBorder="1" applyAlignment="1">
      <alignment/>
    </xf>
    <xf numFmtId="181" fontId="1" fillId="0" borderId="8" xfId="15" applyNumberFormat="1" applyFont="1" applyFill="1" applyBorder="1" applyAlignment="1">
      <alignment/>
    </xf>
    <xf numFmtId="181" fontId="1" fillId="0" borderId="9" xfId="15" applyNumberFormat="1" applyFont="1" applyFill="1" applyBorder="1" applyAlignment="1">
      <alignment/>
    </xf>
    <xf numFmtId="0" fontId="1" fillId="0" borderId="9" xfId="0" applyFont="1" applyFill="1" applyBorder="1" applyAlignment="1">
      <alignment/>
    </xf>
    <xf numFmtId="37" fontId="1" fillId="0" borderId="9" xfId="15" applyNumberFormat="1" applyFont="1" applyFill="1" applyBorder="1" applyAlignment="1">
      <alignment/>
    </xf>
    <xf numFmtId="0" fontId="1" fillId="0" borderId="8" xfId="0" applyFont="1" applyFill="1" applyBorder="1" applyAlignment="1">
      <alignment/>
    </xf>
    <xf numFmtId="181" fontId="2" fillId="0" borderId="11" xfId="15" applyNumberFormat="1" applyFont="1" applyFill="1" applyBorder="1" applyAlignment="1">
      <alignment horizontal="center"/>
    </xf>
    <xf numFmtId="0" fontId="2" fillId="0" borderId="11" xfId="0" applyFont="1" applyFill="1" applyBorder="1" applyAlignment="1">
      <alignment/>
    </xf>
    <xf numFmtId="0" fontId="2" fillId="0" borderId="8" xfId="15" applyNumberFormat="1" applyFont="1" applyFill="1" applyBorder="1" applyAlignment="1">
      <alignment horizontal="center"/>
    </xf>
    <xf numFmtId="3" fontId="2" fillId="0" borderId="0" xfId="0" applyNumberFormat="1" applyFont="1" applyFill="1" applyAlignment="1">
      <alignment horizontal="center"/>
    </xf>
    <xf numFmtId="1" fontId="2" fillId="0" borderId="0" xfId="15" applyNumberFormat="1" applyFont="1" applyFill="1" applyAlignment="1">
      <alignment horizontal="center"/>
    </xf>
    <xf numFmtId="3" fontId="2" fillId="0" borderId="0" xfId="15" applyNumberFormat="1" applyFont="1" applyFill="1" applyAlignment="1">
      <alignment horizontal="center"/>
    </xf>
    <xf numFmtId="3" fontId="1" fillId="0" borderId="0" xfId="15" applyNumberFormat="1" applyFont="1" applyFill="1" applyAlignment="1">
      <alignment/>
    </xf>
    <xf numFmtId="3" fontId="1" fillId="0" borderId="0" xfId="23" applyNumberFormat="1" applyFont="1" applyFill="1" applyAlignment="1">
      <alignment/>
    </xf>
    <xf numFmtId="181" fontId="2" fillId="0" borderId="8" xfId="15" applyNumberFormat="1" applyFont="1" applyFill="1" applyBorder="1" applyAlignment="1">
      <alignment/>
    </xf>
    <xf numFmtId="182" fontId="2" fillId="0" borderId="8" xfId="0" applyNumberFormat="1" applyFont="1" applyFill="1" applyBorder="1" applyAlignment="1">
      <alignment/>
    </xf>
    <xf numFmtId="182" fontId="2" fillId="0" borderId="12" xfId="0" applyNumberFormat="1" applyFont="1" applyFill="1" applyBorder="1" applyAlignment="1">
      <alignment/>
    </xf>
    <xf numFmtId="182" fontId="1" fillId="2" borderId="0" xfId="0" applyNumberFormat="1" applyFont="1" applyFill="1" applyBorder="1" applyAlignment="1">
      <alignment/>
    </xf>
    <xf numFmtId="182" fontId="2" fillId="2" borderId="0" xfId="0" applyNumberFormat="1" applyFont="1" applyFill="1" applyBorder="1" applyAlignment="1">
      <alignment/>
    </xf>
    <xf numFmtId="182" fontId="1" fillId="3" borderId="0" xfId="0" applyNumberFormat="1" applyFont="1" applyFill="1" applyBorder="1" applyAlignment="1">
      <alignment/>
    </xf>
    <xf numFmtId="182" fontId="2" fillId="3" borderId="0" xfId="0" applyNumberFormat="1" applyFont="1" applyFill="1" applyBorder="1" applyAlignment="1">
      <alignment/>
    </xf>
    <xf numFmtId="0" fontId="17" fillId="0" borderId="0" xfId="0" applyFont="1" applyAlignment="1">
      <alignment/>
    </xf>
    <xf numFmtId="0" fontId="18" fillId="0" borderId="0" xfId="0" applyFont="1" applyAlignment="1">
      <alignment/>
    </xf>
    <xf numFmtId="0" fontId="0" fillId="0" borderId="0" xfId="0" applyAlignment="1">
      <alignment horizontal="center"/>
    </xf>
    <xf numFmtId="0" fontId="17" fillId="0" borderId="0" xfId="0" applyFont="1" applyAlignment="1">
      <alignment horizontal="center"/>
    </xf>
    <xf numFmtId="37" fontId="18" fillId="0" borderId="0" xfId="15" applyNumberFormat="1" applyFont="1" applyAlignment="1">
      <alignment/>
    </xf>
    <xf numFmtId="37" fontId="0" fillId="0" borderId="0" xfId="15" applyNumberFormat="1" applyAlignment="1">
      <alignment/>
    </xf>
    <xf numFmtId="37" fontId="17" fillId="0" borderId="5" xfId="15" applyNumberFormat="1" applyFont="1" applyBorder="1" applyAlignment="1">
      <alignment/>
    </xf>
    <xf numFmtId="37" fontId="18" fillId="0" borderId="5" xfId="15" applyNumberFormat="1" applyFont="1" applyBorder="1" applyAlignment="1">
      <alignment/>
    </xf>
    <xf numFmtId="37" fontId="18" fillId="0" borderId="0" xfId="15" applyNumberFormat="1" applyFont="1" applyAlignment="1">
      <alignment horizontal="right"/>
    </xf>
    <xf numFmtId="0" fontId="18" fillId="0" borderId="0" xfId="15" applyNumberFormat="1" applyFont="1" applyAlignment="1">
      <alignment horizontal="right"/>
    </xf>
    <xf numFmtId="37" fontId="0" fillId="0" borderId="0" xfId="15" applyNumberFormat="1" applyBorder="1" applyAlignment="1">
      <alignment/>
    </xf>
    <xf numFmtId="37" fontId="18" fillId="0" borderId="0" xfId="15" applyNumberFormat="1" applyFont="1" applyBorder="1" applyAlignment="1">
      <alignment/>
    </xf>
    <xf numFmtId="37" fontId="18" fillId="0" borderId="13" xfId="15" applyNumberFormat="1" applyFont="1" applyBorder="1" applyAlignment="1">
      <alignment/>
    </xf>
    <xf numFmtId="37" fontId="18" fillId="0" borderId="4" xfId="15" applyNumberFormat="1" applyFont="1" applyBorder="1" applyAlignment="1">
      <alignment/>
    </xf>
    <xf numFmtId="37" fontId="18" fillId="0" borderId="14" xfId="15" applyNumberFormat="1" applyFont="1" applyBorder="1" applyAlignment="1">
      <alignment/>
    </xf>
    <xf numFmtId="37" fontId="18" fillId="0" borderId="1" xfId="15" applyNumberFormat="1" applyFont="1" applyBorder="1" applyAlignment="1">
      <alignment/>
    </xf>
    <xf numFmtId="37" fontId="0" fillId="0" borderId="15" xfId="15" applyNumberFormat="1" applyBorder="1" applyAlignment="1">
      <alignment/>
    </xf>
    <xf numFmtId="37" fontId="0" fillId="0" borderId="1" xfId="15" applyNumberFormat="1" applyBorder="1" applyAlignment="1">
      <alignment/>
    </xf>
    <xf numFmtId="37" fontId="18" fillId="0" borderId="15" xfId="15" applyNumberFormat="1" applyFont="1" applyBorder="1" applyAlignment="1">
      <alignment/>
    </xf>
    <xf numFmtId="37" fontId="18" fillId="0" borderId="16" xfId="15" applyNumberFormat="1" applyFont="1" applyBorder="1" applyAlignment="1">
      <alignment/>
    </xf>
    <xf numFmtId="37" fontId="18" fillId="0" borderId="17" xfId="15" applyNumberFormat="1" applyFont="1" applyBorder="1" applyAlignment="1">
      <alignment/>
    </xf>
    <xf numFmtId="37" fontId="0" fillId="0" borderId="16" xfId="15" applyNumberFormat="1" applyBorder="1" applyAlignment="1">
      <alignment/>
    </xf>
    <xf numFmtId="37" fontId="0" fillId="0" borderId="5" xfId="15" applyNumberFormat="1" applyBorder="1" applyAlignment="1">
      <alignment/>
    </xf>
    <xf numFmtId="37" fontId="0" fillId="0" borderId="17" xfId="15" applyNumberFormat="1" applyBorder="1" applyAlignment="1">
      <alignment/>
    </xf>
    <xf numFmtId="37" fontId="18" fillId="0" borderId="7" xfId="15" applyNumberFormat="1" applyFont="1" applyBorder="1" applyAlignment="1">
      <alignment/>
    </xf>
    <xf numFmtId="0" fontId="19" fillId="0" borderId="0" xfId="0" applyFont="1" applyAlignment="1">
      <alignment/>
    </xf>
    <xf numFmtId="37" fontId="16" fillId="0" borderId="0" xfId="15" applyNumberFormat="1" applyFont="1" applyFill="1" applyAlignment="1">
      <alignment horizontal="center"/>
    </xf>
    <xf numFmtId="37" fontId="10" fillId="0" borderId="0" xfId="15" applyNumberFormat="1" applyFont="1" applyFill="1" applyAlignment="1">
      <alignment horizontal="right"/>
    </xf>
    <xf numFmtId="0" fontId="1" fillId="3" borderId="0" xfId="0" applyFont="1" applyFill="1" applyAlignment="1">
      <alignment/>
    </xf>
    <xf numFmtId="0" fontId="1" fillId="3" borderId="16" xfId="0" applyFont="1" applyFill="1" applyBorder="1" applyAlignment="1">
      <alignment/>
    </xf>
    <xf numFmtId="0" fontId="1" fillId="3" borderId="17" xfId="0" applyFont="1" applyFill="1" applyBorder="1" applyAlignment="1">
      <alignment/>
    </xf>
    <xf numFmtId="0" fontId="2" fillId="3" borderId="13" xfId="0" applyFont="1" applyFill="1" applyBorder="1" applyAlignment="1">
      <alignment horizontal="center"/>
    </xf>
    <xf numFmtId="0" fontId="2" fillId="3" borderId="11" xfId="0" applyFont="1" applyFill="1" applyBorder="1" applyAlignment="1">
      <alignment horizontal="center"/>
    </xf>
    <xf numFmtId="0" fontId="2" fillId="3" borderId="16" xfId="0" applyFont="1" applyFill="1" applyBorder="1" applyAlignment="1">
      <alignment horizontal="center"/>
    </xf>
    <xf numFmtId="0" fontId="2" fillId="3" borderId="8" xfId="0" applyFont="1" applyFill="1" applyBorder="1" applyAlignment="1">
      <alignment horizontal="center"/>
    </xf>
    <xf numFmtId="0" fontId="1" fillId="3" borderId="1" xfId="0" applyFont="1" applyFill="1" applyBorder="1" applyAlignment="1">
      <alignment/>
    </xf>
    <xf numFmtId="0" fontId="1" fillId="3" borderId="11" xfId="0" applyFont="1" applyFill="1" applyBorder="1" applyAlignment="1">
      <alignment/>
    </xf>
    <xf numFmtId="182" fontId="1" fillId="3" borderId="9" xfId="0" applyNumberFormat="1" applyFont="1" applyFill="1" applyBorder="1" applyAlignment="1">
      <alignment/>
    </xf>
    <xf numFmtId="182" fontId="1" fillId="3" borderId="16" xfId="0" applyNumberFormat="1" applyFont="1" applyFill="1" applyBorder="1" applyAlignment="1">
      <alignment/>
    </xf>
    <xf numFmtId="182" fontId="1" fillId="3" borderId="8" xfId="0" applyNumberFormat="1" applyFont="1" applyFill="1" applyBorder="1" applyAlignment="1">
      <alignment/>
    </xf>
    <xf numFmtId="182" fontId="1" fillId="3" borderId="1" xfId="0" applyNumberFormat="1" applyFont="1" applyFill="1" applyBorder="1" applyAlignment="1">
      <alignment/>
    </xf>
    <xf numFmtId="37" fontId="20" fillId="0" borderId="0" xfId="15" applyNumberFormat="1" applyFont="1" applyAlignment="1">
      <alignment/>
    </xf>
    <xf numFmtId="0" fontId="20" fillId="0" borderId="0" xfId="0" applyFont="1" applyFill="1" applyAlignment="1">
      <alignment/>
    </xf>
    <xf numFmtId="0" fontId="20" fillId="0" borderId="0" xfId="0" applyFont="1" applyAlignment="1">
      <alignment/>
    </xf>
    <xf numFmtId="0" fontId="2" fillId="0" borderId="0" xfId="22" applyFont="1" applyFill="1" applyAlignment="1" quotePrefix="1">
      <alignment horizontal="center"/>
      <protection/>
    </xf>
    <xf numFmtId="0" fontId="1" fillId="4" borderId="0" xfId="0" applyFont="1" applyFill="1" applyAlignment="1">
      <alignment/>
    </xf>
    <xf numFmtId="0" fontId="2" fillId="4" borderId="13" xfId="0" applyFont="1" applyFill="1" applyBorder="1" applyAlignment="1">
      <alignment horizontal="center"/>
    </xf>
    <xf numFmtId="0" fontId="2" fillId="4" borderId="11" xfId="0" applyFont="1" applyFill="1" applyBorder="1" applyAlignment="1">
      <alignment horizontal="center"/>
    </xf>
    <xf numFmtId="0" fontId="2" fillId="4" borderId="16" xfId="0" applyFont="1" applyFill="1" applyBorder="1" applyAlignment="1">
      <alignment horizontal="center"/>
    </xf>
    <xf numFmtId="0" fontId="2" fillId="4" borderId="8" xfId="0" applyFont="1" applyFill="1" applyBorder="1" applyAlignment="1">
      <alignment horizontal="center"/>
    </xf>
    <xf numFmtId="0" fontId="1" fillId="4" borderId="1" xfId="0" applyFont="1" applyFill="1" applyBorder="1" applyAlignment="1">
      <alignment/>
    </xf>
    <xf numFmtId="182" fontId="1" fillId="4" borderId="1" xfId="0" applyNumberFormat="1" applyFont="1" applyFill="1" applyBorder="1" applyAlignment="1">
      <alignment/>
    </xf>
    <xf numFmtId="182" fontId="1" fillId="4" borderId="9" xfId="0" applyNumberFormat="1" applyFont="1" applyFill="1" applyBorder="1" applyAlignment="1">
      <alignment/>
    </xf>
    <xf numFmtId="182" fontId="1" fillId="4" borderId="8" xfId="0" applyNumberFormat="1" applyFont="1" applyFill="1" applyBorder="1" applyAlignment="1">
      <alignment/>
    </xf>
    <xf numFmtId="182" fontId="2" fillId="4" borderId="1" xfId="0" applyNumberFormat="1" applyFont="1" applyFill="1" applyBorder="1" applyAlignment="1">
      <alignment/>
    </xf>
    <xf numFmtId="182" fontId="2" fillId="4" borderId="9" xfId="0" applyNumberFormat="1" applyFont="1" applyFill="1" applyBorder="1" applyAlignment="1">
      <alignment/>
    </xf>
    <xf numFmtId="182" fontId="1" fillId="4" borderId="16" xfId="0" applyNumberFormat="1" applyFont="1" applyFill="1" applyBorder="1" applyAlignment="1">
      <alignment/>
    </xf>
    <xf numFmtId="182" fontId="2" fillId="4" borderId="16" xfId="0" applyNumberFormat="1" applyFont="1" applyFill="1" applyBorder="1" applyAlignment="1">
      <alignment/>
    </xf>
    <xf numFmtId="182" fontId="2" fillId="4" borderId="1" xfId="0" applyNumberFormat="1" applyFont="1" applyFill="1" applyBorder="1" applyAlignment="1">
      <alignment/>
    </xf>
    <xf numFmtId="182" fontId="2" fillId="4" borderId="9" xfId="0" applyNumberFormat="1" applyFont="1" applyFill="1" applyBorder="1" applyAlignment="1">
      <alignment/>
    </xf>
    <xf numFmtId="182" fontId="2" fillId="4" borderId="18" xfId="0" applyNumberFormat="1" applyFont="1" applyFill="1" applyBorder="1" applyAlignment="1">
      <alignment/>
    </xf>
    <xf numFmtId="182" fontId="2" fillId="4" borderId="10" xfId="0" applyNumberFormat="1" applyFont="1" applyFill="1" applyBorder="1" applyAlignment="1">
      <alignment/>
    </xf>
    <xf numFmtId="180" fontId="2" fillId="4" borderId="1" xfId="0" applyNumberFormat="1" applyFont="1" applyFill="1" applyBorder="1" applyAlignment="1">
      <alignment/>
    </xf>
    <xf numFmtId="180" fontId="1" fillId="4" borderId="9" xfId="0" applyNumberFormat="1" applyFont="1" applyFill="1" applyBorder="1" applyAlignment="1">
      <alignment/>
    </xf>
    <xf numFmtId="43" fontId="2" fillId="4" borderId="1" xfId="15" applyFont="1" applyFill="1" applyBorder="1" applyAlignment="1">
      <alignment/>
    </xf>
    <xf numFmtId="43" fontId="2" fillId="4" borderId="9" xfId="15" applyFont="1" applyFill="1" applyBorder="1" applyAlignment="1">
      <alignment/>
    </xf>
    <xf numFmtId="180" fontId="2" fillId="4" borderId="9" xfId="0" applyNumberFormat="1" applyFont="1" applyFill="1" applyBorder="1" applyAlignment="1">
      <alignment/>
    </xf>
    <xf numFmtId="43" fontId="2" fillId="4" borderId="2" xfId="15" applyFont="1" applyFill="1" applyBorder="1" applyAlignment="1">
      <alignment horizontal="right"/>
    </xf>
    <xf numFmtId="43" fontId="2" fillId="4" borderId="12" xfId="15" applyFont="1" applyFill="1" applyBorder="1" applyAlignment="1">
      <alignment horizontal="right"/>
    </xf>
    <xf numFmtId="0" fontId="2" fillId="4" borderId="0" xfId="0" applyFont="1" applyFill="1" applyAlignment="1">
      <alignment horizontal="center"/>
    </xf>
    <xf numFmtId="0" fontId="1" fillId="4" borderId="11" xfId="0" applyFont="1" applyFill="1" applyBorder="1" applyAlignment="1">
      <alignment/>
    </xf>
    <xf numFmtId="182" fontId="1" fillId="4" borderId="0" xfId="0" applyNumberFormat="1" applyFont="1" applyFill="1" applyBorder="1" applyAlignment="1">
      <alignment/>
    </xf>
    <xf numFmtId="37" fontId="1" fillId="4" borderId="9" xfId="15" applyNumberFormat="1" applyFont="1" applyFill="1" applyBorder="1" applyAlignment="1">
      <alignment/>
    </xf>
    <xf numFmtId="181" fontId="2" fillId="4" borderId="8" xfId="15" applyNumberFormat="1" applyFont="1" applyFill="1" applyBorder="1" applyAlignment="1">
      <alignment/>
    </xf>
    <xf numFmtId="182" fontId="2" fillId="4" borderId="2" xfId="0" applyNumberFormat="1" applyFont="1" applyFill="1" applyBorder="1" applyAlignment="1">
      <alignment/>
    </xf>
    <xf numFmtId="182" fontId="1" fillId="4" borderId="12" xfId="0" applyNumberFormat="1" applyFont="1" applyFill="1" applyBorder="1" applyAlignment="1">
      <alignment/>
    </xf>
    <xf numFmtId="0" fontId="2" fillId="0" borderId="0" xfId="22" applyFont="1" applyFill="1" applyAlignment="1" quotePrefix="1">
      <alignment horizontal="right"/>
      <protection/>
    </xf>
    <xf numFmtId="0" fontId="1" fillId="5" borderId="0" xfId="0" applyFont="1" applyFill="1" applyAlignment="1">
      <alignment/>
    </xf>
    <xf numFmtId="0" fontId="2" fillId="5" borderId="13" xfId="0" applyFont="1" applyFill="1" applyBorder="1" applyAlignment="1">
      <alignment horizontal="center"/>
    </xf>
    <xf numFmtId="0" fontId="2" fillId="5" borderId="11" xfId="0" applyFont="1" applyFill="1" applyBorder="1" applyAlignment="1">
      <alignment horizontal="center"/>
    </xf>
    <xf numFmtId="0" fontId="2" fillId="5" borderId="16" xfId="0" applyFont="1" applyFill="1" applyBorder="1" applyAlignment="1">
      <alignment horizontal="center"/>
    </xf>
    <xf numFmtId="0" fontId="2" fillId="5" borderId="8" xfId="0" applyFont="1" applyFill="1" applyBorder="1" applyAlignment="1">
      <alignment horizontal="center"/>
    </xf>
    <xf numFmtId="0" fontId="1" fillId="5" borderId="1" xfId="0" applyFont="1" applyFill="1" applyBorder="1" applyAlignment="1">
      <alignment/>
    </xf>
    <xf numFmtId="0" fontId="1" fillId="5" borderId="11" xfId="0" applyFont="1" applyFill="1" applyBorder="1" applyAlignment="1">
      <alignment/>
    </xf>
    <xf numFmtId="182" fontId="1" fillId="5" borderId="0" xfId="0" applyNumberFormat="1" applyFont="1" applyFill="1" applyBorder="1" applyAlignment="1">
      <alignment/>
    </xf>
    <xf numFmtId="182" fontId="1" fillId="5" borderId="9" xfId="0" applyNumberFormat="1" applyFont="1" applyFill="1" applyBorder="1" applyAlignment="1">
      <alignment/>
    </xf>
    <xf numFmtId="182" fontId="1" fillId="5" borderId="16" xfId="0" applyNumberFormat="1" applyFont="1" applyFill="1" applyBorder="1" applyAlignment="1">
      <alignment/>
    </xf>
    <xf numFmtId="182" fontId="1" fillId="5" borderId="8" xfId="0" applyNumberFormat="1" applyFont="1" applyFill="1" applyBorder="1" applyAlignment="1">
      <alignment/>
    </xf>
    <xf numFmtId="182" fontId="1" fillId="5" borderId="1" xfId="0" applyNumberFormat="1" applyFont="1" applyFill="1" applyBorder="1" applyAlignment="1">
      <alignment/>
    </xf>
    <xf numFmtId="182" fontId="2" fillId="5" borderId="1" xfId="0" applyNumberFormat="1" applyFont="1" applyFill="1" applyBorder="1" applyAlignment="1">
      <alignment/>
    </xf>
    <xf numFmtId="182" fontId="2" fillId="5" borderId="9" xfId="0" applyNumberFormat="1" applyFont="1" applyFill="1" applyBorder="1" applyAlignment="1">
      <alignment/>
    </xf>
    <xf numFmtId="37" fontId="1" fillId="5" borderId="9" xfId="15" applyNumberFormat="1" applyFont="1" applyFill="1" applyBorder="1" applyAlignment="1">
      <alignment/>
    </xf>
    <xf numFmtId="182" fontId="2" fillId="5" borderId="16" xfId="0" applyNumberFormat="1" applyFont="1" applyFill="1" applyBorder="1" applyAlignment="1">
      <alignment/>
    </xf>
    <xf numFmtId="182" fontId="2" fillId="5" borderId="1" xfId="0" applyNumberFormat="1" applyFont="1" applyFill="1" applyBorder="1" applyAlignment="1">
      <alignment/>
    </xf>
    <xf numFmtId="182" fontId="2" fillId="5" borderId="9" xfId="0" applyNumberFormat="1" applyFont="1" applyFill="1" applyBorder="1" applyAlignment="1">
      <alignment/>
    </xf>
    <xf numFmtId="182" fontId="2" fillId="5" borderId="18" xfId="0" applyNumberFormat="1" applyFont="1" applyFill="1" applyBorder="1" applyAlignment="1">
      <alignment/>
    </xf>
    <xf numFmtId="182" fontId="2" fillId="5" borderId="10" xfId="0" applyNumberFormat="1" applyFont="1" applyFill="1" applyBorder="1" applyAlignment="1">
      <alignment/>
    </xf>
    <xf numFmtId="9" fontId="2" fillId="5" borderId="1" xfId="23" applyFont="1" applyFill="1" applyBorder="1" applyAlignment="1">
      <alignment/>
    </xf>
    <xf numFmtId="181" fontId="2" fillId="5" borderId="8" xfId="15" applyNumberFormat="1" applyFont="1" applyFill="1" applyBorder="1" applyAlignment="1">
      <alignment/>
    </xf>
    <xf numFmtId="182" fontId="2" fillId="5" borderId="2" xfId="0" applyNumberFormat="1" applyFont="1" applyFill="1" applyBorder="1" applyAlignment="1">
      <alignment/>
    </xf>
    <xf numFmtId="182" fontId="2" fillId="5" borderId="12" xfId="0" applyNumberFormat="1" applyFont="1" applyFill="1" applyBorder="1" applyAlignment="1">
      <alignment/>
    </xf>
    <xf numFmtId="180" fontId="2" fillId="5" borderId="1" xfId="0" applyNumberFormat="1" applyFont="1" applyFill="1" applyBorder="1" applyAlignment="1">
      <alignment/>
    </xf>
    <xf numFmtId="180" fontId="1" fillId="5" borderId="9" xfId="0" applyNumberFormat="1" applyFont="1" applyFill="1" applyBorder="1" applyAlignment="1">
      <alignment/>
    </xf>
    <xf numFmtId="43" fontId="2" fillId="5" borderId="1" xfId="15" applyFont="1" applyFill="1" applyBorder="1" applyAlignment="1">
      <alignment/>
    </xf>
    <xf numFmtId="43" fontId="2" fillId="5" borderId="9" xfId="15" applyFont="1" applyFill="1" applyBorder="1" applyAlignment="1">
      <alignment/>
    </xf>
    <xf numFmtId="180" fontId="2" fillId="5" borderId="9" xfId="0" applyNumberFormat="1" applyFont="1" applyFill="1" applyBorder="1" applyAlignment="1">
      <alignment/>
    </xf>
    <xf numFmtId="43" fontId="2" fillId="5" borderId="2" xfId="15" applyFont="1" applyFill="1" applyBorder="1" applyAlignment="1">
      <alignment horizontal="right"/>
    </xf>
    <xf numFmtId="43" fontId="2" fillId="5" borderId="12" xfId="15" applyFont="1" applyFill="1" applyBorder="1" applyAlignment="1">
      <alignment horizontal="right"/>
    </xf>
    <xf numFmtId="0" fontId="21" fillId="0" borderId="0" xfId="0" applyFont="1" applyFill="1" applyAlignment="1">
      <alignment horizontal="center"/>
    </xf>
    <xf numFmtId="0" fontId="22" fillId="0" borderId="0" xfId="0" applyFont="1" applyFill="1" applyAlignment="1">
      <alignment/>
    </xf>
    <xf numFmtId="0" fontId="22" fillId="0" borderId="0" xfId="0" applyFont="1" applyFill="1" applyAlignment="1">
      <alignment horizontal="center"/>
    </xf>
    <xf numFmtId="0" fontId="21" fillId="0" borderId="0" xfId="0" applyFont="1" applyFill="1" applyAlignment="1">
      <alignment/>
    </xf>
    <xf numFmtId="0" fontId="22" fillId="0" borderId="0" xfId="0" applyFont="1" applyFill="1" applyAlignment="1">
      <alignment vertical="top" wrapText="1"/>
    </xf>
    <xf numFmtId="0" fontId="22" fillId="0" borderId="0" xfId="0" applyFont="1" applyFill="1" applyAlignment="1">
      <alignment horizontal="left" vertical="top" wrapText="1"/>
    </xf>
    <xf numFmtId="0" fontId="22" fillId="0" borderId="0" xfId="0" applyFont="1" applyFill="1" applyAlignment="1">
      <alignment horizontal="left"/>
    </xf>
    <xf numFmtId="0" fontId="22" fillId="0" borderId="0" xfId="0" applyFont="1" applyFill="1" applyAlignment="1">
      <alignment/>
    </xf>
    <xf numFmtId="37" fontId="22" fillId="0" borderId="0" xfId="0" applyNumberFormat="1" applyFont="1" applyFill="1" applyAlignment="1">
      <alignment/>
    </xf>
    <xf numFmtId="0" fontId="21" fillId="0" borderId="0" xfId="0" applyFont="1" applyFill="1" applyAlignment="1">
      <alignment vertical="top"/>
    </xf>
    <xf numFmtId="0" fontId="22" fillId="0" borderId="0" xfId="0" applyFont="1" applyFill="1" applyAlignment="1">
      <alignment vertical="top"/>
    </xf>
    <xf numFmtId="0" fontId="22" fillId="0" borderId="0" xfId="0" applyFont="1" applyFill="1" applyAlignment="1">
      <alignment horizontal="justify"/>
    </xf>
    <xf numFmtId="0" fontId="22" fillId="0" borderId="1" xfId="0" applyFont="1" applyFill="1" applyBorder="1" applyAlignment="1">
      <alignment/>
    </xf>
    <xf numFmtId="0" fontId="22" fillId="0" borderId="0" xfId="0" applyFont="1" applyFill="1" applyBorder="1" applyAlignment="1">
      <alignment/>
    </xf>
    <xf numFmtId="180" fontId="22" fillId="0" borderId="0" xfId="0" applyNumberFormat="1" applyFont="1" applyFill="1" applyBorder="1" applyAlignment="1">
      <alignment/>
    </xf>
    <xf numFmtId="180" fontId="22" fillId="0" borderId="9" xfId="0" applyNumberFormat="1" applyFont="1" applyFill="1" applyBorder="1" applyAlignment="1">
      <alignment/>
    </xf>
    <xf numFmtId="0" fontId="22" fillId="0" borderId="0" xfId="0" applyFont="1" applyFill="1" applyBorder="1" applyAlignment="1">
      <alignment horizontal="left" vertical="top" wrapText="1"/>
    </xf>
    <xf numFmtId="0" fontId="22" fillId="0" borderId="11" xfId="0" applyFont="1" applyFill="1" applyBorder="1" applyAlignment="1">
      <alignment/>
    </xf>
    <xf numFmtId="0" fontId="21" fillId="0" borderId="0" xfId="0" applyFont="1" applyFill="1" applyAlignment="1">
      <alignment horizontal="right" vertical="top"/>
    </xf>
    <xf numFmtId="0" fontId="22" fillId="0" borderId="0" xfId="0" applyFont="1" applyFill="1" applyAlignment="1">
      <alignment wrapText="1"/>
    </xf>
    <xf numFmtId="0" fontId="22" fillId="0" borderId="0" xfId="0" applyFont="1" applyFill="1" applyAlignment="1">
      <alignment horizontal="right"/>
    </xf>
    <xf numFmtId="181" fontId="22" fillId="0" borderId="0" xfId="15" applyNumberFormat="1" applyFont="1" applyFill="1" applyAlignment="1">
      <alignment/>
    </xf>
    <xf numFmtId="3" fontId="22" fillId="0" borderId="0" xfId="0" applyNumberFormat="1" applyFont="1" applyFill="1" applyAlignment="1">
      <alignment/>
    </xf>
    <xf numFmtId="37" fontId="22" fillId="0" borderId="0" xfId="15" applyNumberFormat="1" applyFont="1" applyFill="1" applyBorder="1" applyAlignment="1">
      <alignment horizontal="right" vertical="top" wrapText="1"/>
    </xf>
    <xf numFmtId="0" fontId="21" fillId="0" borderId="13" xfId="0" applyFont="1" applyFill="1" applyBorder="1" applyAlignment="1">
      <alignment horizontal="center"/>
    </xf>
    <xf numFmtId="0" fontId="21" fillId="0" borderId="0" xfId="0" applyFont="1" applyAlignment="1">
      <alignment horizontal="center"/>
    </xf>
    <xf numFmtId="0" fontId="23" fillId="0" borderId="0" xfId="0" applyFont="1" applyFill="1" applyAlignment="1">
      <alignment/>
    </xf>
    <xf numFmtId="0" fontId="21" fillId="0" borderId="11" xfId="0" applyFont="1" applyFill="1" applyBorder="1" applyAlignment="1">
      <alignment horizontal="center"/>
    </xf>
    <xf numFmtId="0" fontId="21" fillId="0" borderId="16" xfId="0" applyFont="1" applyFill="1" applyBorder="1" applyAlignment="1">
      <alignment horizontal="center"/>
    </xf>
    <xf numFmtId="0" fontId="21" fillId="0" borderId="8" xfId="0" applyFont="1" applyFill="1" applyBorder="1" applyAlignment="1">
      <alignment horizontal="center"/>
    </xf>
    <xf numFmtId="182" fontId="22" fillId="0" borderId="1" xfId="0" applyNumberFormat="1" applyFont="1" applyFill="1" applyBorder="1" applyAlignment="1">
      <alignment/>
    </xf>
    <xf numFmtId="182" fontId="22" fillId="0" borderId="9" xfId="0" applyNumberFormat="1" applyFont="1" applyFill="1" applyBorder="1" applyAlignment="1">
      <alignment/>
    </xf>
    <xf numFmtId="182" fontId="22" fillId="0" borderId="0" xfId="0" applyNumberFormat="1" applyFont="1" applyFill="1" applyBorder="1" applyAlignment="1">
      <alignment/>
    </xf>
    <xf numFmtId="182" fontId="22" fillId="0" borderId="8" xfId="0" applyNumberFormat="1" applyFont="1" applyFill="1" applyBorder="1" applyAlignment="1">
      <alignment/>
    </xf>
    <xf numFmtId="182" fontId="22" fillId="0" borderId="16" xfId="0" applyNumberFormat="1" applyFont="1" applyFill="1" applyBorder="1" applyAlignment="1">
      <alignment/>
    </xf>
    <xf numFmtId="182" fontId="21" fillId="0" borderId="1" xfId="0" applyNumberFormat="1" applyFont="1" applyFill="1" applyBorder="1" applyAlignment="1">
      <alignment/>
    </xf>
    <xf numFmtId="182" fontId="21" fillId="0" borderId="9" xfId="0" applyNumberFormat="1" applyFont="1" applyFill="1" applyBorder="1" applyAlignment="1">
      <alignment/>
    </xf>
    <xf numFmtId="0" fontId="22" fillId="0" borderId="0" xfId="0" applyFont="1" applyFill="1" applyAlignment="1">
      <alignment horizontal="right" vertical="top"/>
    </xf>
    <xf numFmtId="0" fontId="21" fillId="0" borderId="0" xfId="0" applyFont="1" applyFill="1" applyAlignment="1">
      <alignment vertical="top" wrapText="1"/>
    </xf>
    <xf numFmtId="182" fontId="21" fillId="0" borderId="16" xfId="0" applyNumberFormat="1" applyFont="1" applyFill="1" applyBorder="1" applyAlignment="1">
      <alignment/>
    </xf>
    <xf numFmtId="0" fontId="22" fillId="0" borderId="0" xfId="0" applyFont="1" applyFill="1" applyAlignment="1">
      <alignment horizontal="right" vertical="top" wrapText="1"/>
    </xf>
    <xf numFmtId="182" fontId="21" fillId="0" borderId="1" xfId="0" applyNumberFormat="1" applyFont="1" applyFill="1" applyBorder="1" applyAlignment="1">
      <alignment/>
    </xf>
    <xf numFmtId="182" fontId="21" fillId="0" borderId="9" xfId="0" applyNumberFormat="1" applyFont="1" applyFill="1" applyBorder="1" applyAlignment="1">
      <alignment/>
    </xf>
    <xf numFmtId="0" fontId="6" fillId="0" borderId="0" xfId="0" applyFont="1" applyAlignment="1">
      <alignment horizontal="center"/>
    </xf>
    <xf numFmtId="182" fontId="21" fillId="0" borderId="18" xfId="0" applyNumberFormat="1" applyFont="1" applyFill="1" applyBorder="1" applyAlignment="1">
      <alignment/>
    </xf>
    <xf numFmtId="182" fontId="21" fillId="0" borderId="10" xfId="0" applyNumberFormat="1" applyFont="1" applyFill="1" applyBorder="1" applyAlignment="1">
      <alignment/>
    </xf>
    <xf numFmtId="9" fontId="21" fillId="0" borderId="1" xfId="23" applyFont="1" applyFill="1" applyBorder="1" applyAlignment="1">
      <alignment/>
    </xf>
    <xf numFmtId="181" fontId="21" fillId="0" borderId="8" xfId="15" applyNumberFormat="1" applyFont="1" applyFill="1" applyBorder="1" applyAlignment="1">
      <alignment/>
    </xf>
    <xf numFmtId="182" fontId="21" fillId="0" borderId="2" xfId="0" applyNumberFormat="1" applyFont="1" applyFill="1" applyBorder="1" applyAlignment="1">
      <alignment/>
    </xf>
    <xf numFmtId="182" fontId="21" fillId="0" borderId="12" xfId="0" applyNumberFormat="1" applyFont="1" applyFill="1" applyBorder="1" applyAlignment="1">
      <alignment/>
    </xf>
    <xf numFmtId="180" fontId="21" fillId="0" borderId="1" xfId="0" applyNumberFormat="1" applyFont="1" applyFill="1" applyBorder="1" applyAlignment="1">
      <alignment/>
    </xf>
    <xf numFmtId="180" fontId="22" fillId="0" borderId="1" xfId="0" applyNumberFormat="1" applyFont="1" applyFill="1" applyBorder="1" applyAlignment="1">
      <alignment/>
    </xf>
    <xf numFmtId="43" fontId="22" fillId="0" borderId="9" xfId="15" applyFont="1" applyFill="1" applyBorder="1" applyAlignment="1">
      <alignment/>
    </xf>
    <xf numFmtId="43" fontId="22" fillId="0" borderId="12" xfId="15" applyFont="1" applyFill="1" applyBorder="1" applyAlignment="1">
      <alignment horizontal="right"/>
    </xf>
    <xf numFmtId="182" fontId="22" fillId="0" borderId="9" xfId="0" applyNumberFormat="1" applyFont="1" applyFill="1" applyBorder="1" applyAlignment="1">
      <alignment/>
    </xf>
    <xf numFmtId="0" fontId="22" fillId="0" borderId="15" xfId="0" applyFont="1" applyFill="1" applyBorder="1" applyAlignment="1">
      <alignment vertical="center" wrapText="1"/>
    </xf>
    <xf numFmtId="0" fontId="2" fillId="0" borderId="0" xfId="0" applyFont="1" applyAlignment="1">
      <alignment horizontal="center"/>
    </xf>
    <xf numFmtId="37" fontId="21" fillId="0" borderId="0" xfId="15" applyNumberFormat="1" applyFont="1" applyFill="1" applyAlignment="1">
      <alignment/>
    </xf>
    <xf numFmtId="182" fontId="21" fillId="0" borderId="0" xfId="17" applyNumberFormat="1" applyFont="1" applyFill="1" applyAlignment="1">
      <alignment horizontal="center"/>
    </xf>
    <xf numFmtId="171" fontId="22" fillId="0" borderId="0" xfId="17" applyFont="1" applyFill="1" applyAlignment="1">
      <alignment/>
    </xf>
    <xf numFmtId="182" fontId="21" fillId="0" borderId="0" xfId="17" applyNumberFormat="1" applyFont="1" applyFill="1" applyAlignment="1" quotePrefix="1">
      <alignment horizontal="center"/>
    </xf>
    <xf numFmtId="0" fontId="22" fillId="0" borderId="0" xfId="22" applyFont="1" applyFill="1">
      <alignment/>
      <protection/>
    </xf>
    <xf numFmtId="37" fontId="21" fillId="0" borderId="0" xfId="15" applyNumberFormat="1" applyFont="1" applyFill="1" applyAlignment="1">
      <alignment vertical="center" wrapText="1"/>
    </xf>
    <xf numFmtId="0" fontId="24" fillId="0" borderId="0" xfId="0" applyFont="1" applyAlignment="1">
      <alignment/>
    </xf>
    <xf numFmtId="0" fontId="25" fillId="0" borderId="0" xfId="0" applyFont="1" applyAlignment="1">
      <alignment/>
    </xf>
    <xf numFmtId="37" fontId="21" fillId="0" borderId="0" xfId="15" applyNumberFormat="1" applyFont="1" applyFill="1" applyAlignment="1">
      <alignment horizontal="center"/>
    </xf>
    <xf numFmtId="0" fontId="24" fillId="0" borderId="0" xfId="0" applyFont="1" applyAlignment="1">
      <alignment horizontal="center"/>
    </xf>
    <xf numFmtId="0" fontId="26" fillId="0" borderId="0" xfId="0" applyFont="1" applyAlignment="1">
      <alignment horizontal="center"/>
    </xf>
    <xf numFmtId="0" fontId="26" fillId="0" borderId="0" xfId="0" applyFont="1" applyAlignment="1">
      <alignment/>
    </xf>
    <xf numFmtId="37" fontId="22" fillId="0" borderId="0" xfId="15" applyNumberFormat="1" applyFont="1" applyAlignment="1">
      <alignment/>
    </xf>
    <xf numFmtId="37" fontId="24" fillId="0" borderId="0" xfId="15" applyNumberFormat="1" applyFont="1" applyAlignment="1">
      <alignment/>
    </xf>
    <xf numFmtId="0" fontId="27" fillId="0" borderId="0" xfId="0" applyFont="1" applyAlignment="1">
      <alignment/>
    </xf>
    <xf numFmtId="37" fontId="24" fillId="0" borderId="0" xfId="15" applyNumberFormat="1" applyFont="1" applyBorder="1" applyAlignment="1">
      <alignment/>
    </xf>
    <xf numFmtId="37" fontId="28" fillId="0" borderId="0" xfId="15" applyNumberFormat="1" applyFont="1" applyAlignment="1">
      <alignment/>
    </xf>
    <xf numFmtId="0" fontId="27" fillId="0" borderId="0" xfId="0" applyFont="1" applyAlignment="1">
      <alignment horizontal="left" vertical="center" wrapText="1"/>
    </xf>
    <xf numFmtId="0" fontId="29" fillId="0" borderId="0" xfId="0" applyFont="1" applyAlignment="1">
      <alignment/>
    </xf>
    <xf numFmtId="0" fontId="30" fillId="0" borderId="0" xfId="0" applyFont="1" applyAlignment="1">
      <alignment/>
    </xf>
    <xf numFmtId="37" fontId="6" fillId="0" borderId="0" xfId="15" applyNumberFormat="1" applyFont="1" applyFill="1" applyAlignment="1">
      <alignment horizontal="center"/>
    </xf>
    <xf numFmtId="0" fontId="29" fillId="0" borderId="0" xfId="0" applyFont="1" applyAlignment="1">
      <alignment horizontal="center"/>
    </xf>
    <xf numFmtId="0" fontId="31" fillId="0" borderId="0" xfId="0" applyFont="1" applyAlignment="1">
      <alignment horizontal="center"/>
    </xf>
    <xf numFmtId="0" fontId="31" fillId="0" borderId="0" xfId="0" applyFont="1" applyAlignment="1">
      <alignment/>
    </xf>
    <xf numFmtId="37" fontId="8" fillId="0" borderId="0" xfId="15" applyNumberFormat="1" applyFont="1" applyAlignment="1">
      <alignment/>
    </xf>
    <xf numFmtId="0" fontId="32" fillId="0" borderId="0" xfId="0" applyFont="1" applyAlignment="1">
      <alignment/>
    </xf>
    <xf numFmtId="37" fontId="29" fillId="0" borderId="0" xfId="15" applyNumberFormat="1" applyFont="1" applyAlignment="1">
      <alignment/>
    </xf>
    <xf numFmtId="37" fontId="32" fillId="0" borderId="0" xfId="15" applyNumberFormat="1" applyFont="1" applyAlignment="1">
      <alignment/>
    </xf>
    <xf numFmtId="37" fontId="29" fillId="0" borderId="5" xfId="15" applyNumberFormat="1" applyFont="1" applyBorder="1" applyAlignment="1">
      <alignment/>
    </xf>
    <xf numFmtId="0" fontId="32" fillId="0" borderId="0" xfId="0" applyFont="1" applyAlignment="1">
      <alignment horizontal="left" vertical="center" wrapText="1"/>
    </xf>
    <xf numFmtId="37" fontId="32" fillId="0" borderId="13" xfId="15" applyNumberFormat="1" applyFont="1" applyBorder="1" applyAlignment="1">
      <alignment/>
    </xf>
    <xf numFmtId="37" fontId="32" fillId="0" borderId="4" xfId="15" applyNumberFormat="1" applyFont="1" applyBorder="1" applyAlignment="1">
      <alignment/>
    </xf>
    <xf numFmtId="37" fontId="32" fillId="0" borderId="1" xfId="15" applyNumberFormat="1" applyFont="1" applyBorder="1" applyAlignment="1">
      <alignment/>
    </xf>
    <xf numFmtId="37" fontId="32" fillId="0" borderId="0" xfId="15" applyNumberFormat="1" applyFont="1" applyBorder="1" applyAlignment="1">
      <alignment/>
    </xf>
    <xf numFmtId="37" fontId="29" fillId="0" borderId="16" xfId="15" applyNumberFormat="1" applyFont="1" applyBorder="1" applyAlignment="1">
      <alignment/>
    </xf>
    <xf numFmtId="37" fontId="32" fillId="0" borderId="5" xfId="15" applyNumberFormat="1" applyFont="1" applyBorder="1" applyAlignment="1">
      <alignment/>
    </xf>
    <xf numFmtId="37" fontId="29" fillId="0" borderId="1" xfId="15" applyNumberFormat="1" applyFont="1" applyBorder="1" applyAlignment="1">
      <alignment/>
    </xf>
    <xf numFmtId="37" fontId="29" fillId="0" borderId="0" xfId="15" applyNumberFormat="1" applyFont="1" applyBorder="1" applyAlignment="1">
      <alignment/>
    </xf>
    <xf numFmtId="37" fontId="32" fillId="0" borderId="16" xfId="15" applyNumberFormat="1" applyFont="1" applyBorder="1" applyAlignment="1">
      <alignment/>
    </xf>
    <xf numFmtId="37" fontId="32" fillId="0" borderId="7" xfId="15" applyNumberFormat="1" applyFont="1" applyBorder="1" applyAlignment="1">
      <alignment/>
    </xf>
    <xf numFmtId="37" fontId="33" fillId="0" borderId="0" xfId="15" applyNumberFormat="1" applyFont="1" applyAlignment="1">
      <alignment/>
    </xf>
    <xf numFmtId="0" fontId="33" fillId="0" borderId="0" xfId="0" applyFont="1" applyFill="1" applyAlignment="1">
      <alignment/>
    </xf>
    <xf numFmtId="0" fontId="34" fillId="0" borderId="0" xfId="0" applyFont="1" applyAlignment="1">
      <alignment/>
    </xf>
    <xf numFmtId="0" fontId="35" fillId="0" borderId="0" xfId="0" applyFont="1" applyAlignment="1">
      <alignment/>
    </xf>
    <xf numFmtId="37" fontId="2" fillId="0" borderId="0" xfId="15" applyNumberFormat="1" applyFont="1" applyFill="1" applyAlignment="1">
      <alignment horizontal="center"/>
    </xf>
    <xf numFmtId="0" fontId="34" fillId="0" borderId="0" xfId="0" applyFont="1" applyAlignment="1">
      <alignment horizontal="center"/>
    </xf>
    <xf numFmtId="0" fontId="36" fillId="0" borderId="0" xfId="0" applyFont="1" applyAlignment="1">
      <alignment horizontal="center"/>
    </xf>
    <xf numFmtId="0" fontId="36" fillId="0" borderId="0" xfId="0" applyFont="1" applyAlignment="1">
      <alignment/>
    </xf>
    <xf numFmtId="37" fontId="1" fillId="0" borderId="0" xfId="15" applyNumberFormat="1" applyFont="1" applyAlignment="1">
      <alignment/>
    </xf>
    <xf numFmtId="37" fontId="34" fillId="0" borderId="0" xfId="15" applyNumberFormat="1" applyFont="1" applyAlignment="1">
      <alignment/>
    </xf>
    <xf numFmtId="0" fontId="37" fillId="0" borderId="0" xfId="0" applyFont="1" applyAlignment="1">
      <alignment/>
    </xf>
    <xf numFmtId="37" fontId="37" fillId="0" borderId="0" xfId="15" applyNumberFormat="1" applyFont="1" applyAlignment="1">
      <alignment/>
    </xf>
    <xf numFmtId="37" fontId="34" fillId="0" borderId="5" xfId="15" applyNumberFormat="1" applyFont="1" applyBorder="1" applyAlignment="1">
      <alignment/>
    </xf>
    <xf numFmtId="0" fontId="37" fillId="0" borderId="0" xfId="0" applyFont="1" applyAlignment="1">
      <alignment horizontal="left" vertical="center" wrapText="1"/>
    </xf>
    <xf numFmtId="37" fontId="37" fillId="0" borderId="13" xfId="15" applyNumberFormat="1" applyFont="1" applyBorder="1" applyAlignment="1">
      <alignment/>
    </xf>
    <xf numFmtId="37" fontId="37" fillId="0" borderId="4" xfId="15" applyNumberFormat="1" applyFont="1" applyBorder="1" applyAlignment="1">
      <alignment/>
    </xf>
    <xf numFmtId="37" fontId="34" fillId="0" borderId="14" xfId="15" applyNumberFormat="1" applyFont="1" applyBorder="1" applyAlignment="1">
      <alignment/>
    </xf>
    <xf numFmtId="37" fontId="34" fillId="0" borderId="0" xfId="15" applyNumberFormat="1" applyFont="1" applyBorder="1" applyAlignment="1">
      <alignment/>
    </xf>
    <xf numFmtId="37" fontId="37" fillId="0" borderId="1" xfId="15" applyNumberFormat="1" applyFont="1" applyBorder="1" applyAlignment="1">
      <alignment/>
    </xf>
    <xf numFmtId="37" fontId="37" fillId="0" borderId="0" xfId="15" applyNumberFormat="1" applyFont="1" applyBorder="1" applyAlignment="1">
      <alignment/>
    </xf>
    <xf numFmtId="37" fontId="34" fillId="0" borderId="15" xfId="15" applyNumberFormat="1" applyFont="1" applyBorder="1" applyAlignment="1">
      <alignment/>
    </xf>
    <xf numFmtId="37" fontId="34" fillId="0" borderId="16" xfId="15" applyNumberFormat="1" applyFont="1" applyBorder="1" applyAlignment="1">
      <alignment/>
    </xf>
    <xf numFmtId="37" fontId="37" fillId="0" borderId="5" xfId="15" applyNumberFormat="1" applyFont="1" applyBorder="1" applyAlignment="1">
      <alignment/>
    </xf>
    <xf numFmtId="37" fontId="34" fillId="0" borderId="17" xfId="15" applyNumberFormat="1" applyFont="1" applyBorder="1" applyAlignment="1">
      <alignment/>
    </xf>
    <xf numFmtId="37" fontId="34" fillId="0" borderId="1" xfId="15" applyNumberFormat="1" applyFont="1" applyBorder="1" applyAlignment="1">
      <alignment/>
    </xf>
    <xf numFmtId="37" fontId="37" fillId="0" borderId="15" xfId="15" applyNumberFormat="1" applyFont="1" applyBorder="1" applyAlignment="1">
      <alignment/>
    </xf>
    <xf numFmtId="37" fontId="37" fillId="0" borderId="16" xfId="15" applyNumberFormat="1" applyFont="1" applyBorder="1" applyAlignment="1">
      <alignment/>
    </xf>
    <xf numFmtId="37" fontId="37" fillId="0" borderId="17" xfId="15" applyNumberFormat="1" applyFont="1" applyBorder="1" applyAlignment="1">
      <alignment/>
    </xf>
    <xf numFmtId="37" fontId="38" fillId="0" borderId="0" xfId="15" applyNumberFormat="1" applyFont="1" applyAlignment="1">
      <alignment/>
    </xf>
    <xf numFmtId="37" fontId="37" fillId="0" borderId="7" xfId="15" applyNumberFormat="1" applyFont="1" applyBorder="1" applyAlignment="1">
      <alignment/>
    </xf>
    <xf numFmtId="37" fontId="2" fillId="0" borderId="0" xfId="15" applyNumberFormat="1" applyFont="1" applyFill="1" applyAlignment="1">
      <alignment/>
    </xf>
    <xf numFmtId="37" fontId="6" fillId="0" borderId="0" xfId="15" applyNumberFormat="1" applyFont="1" applyFill="1" applyAlignment="1">
      <alignment/>
    </xf>
    <xf numFmtId="37" fontId="39" fillId="0" borderId="0" xfId="15" applyNumberFormat="1" applyFont="1" applyAlignment="1">
      <alignment/>
    </xf>
    <xf numFmtId="0" fontId="0" fillId="0" borderId="0" xfId="0" applyFill="1" applyAlignment="1">
      <alignment/>
    </xf>
    <xf numFmtId="182" fontId="21" fillId="3" borderId="1" xfId="0" applyNumberFormat="1" applyFont="1" applyFill="1" applyBorder="1" applyAlignment="1">
      <alignment/>
    </xf>
    <xf numFmtId="182" fontId="21" fillId="3" borderId="9" xfId="0" applyNumberFormat="1" applyFont="1" applyFill="1" applyBorder="1" applyAlignment="1">
      <alignment/>
    </xf>
    <xf numFmtId="182" fontId="22" fillId="3" borderId="9" xfId="0" applyNumberFormat="1" applyFont="1" applyFill="1" applyBorder="1" applyAlignment="1">
      <alignment/>
    </xf>
    <xf numFmtId="37" fontId="22" fillId="3" borderId="9" xfId="15" applyNumberFormat="1" applyFont="1" applyFill="1" applyBorder="1" applyAlignment="1">
      <alignment/>
    </xf>
    <xf numFmtId="182" fontId="22" fillId="3" borderId="1" xfId="0" applyNumberFormat="1" applyFont="1" applyFill="1" applyBorder="1" applyAlignment="1">
      <alignment/>
    </xf>
    <xf numFmtId="182" fontId="22" fillId="3" borderId="9" xfId="0" applyNumberFormat="1" applyFont="1" applyFill="1" applyBorder="1" applyAlignment="1">
      <alignment/>
    </xf>
    <xf numFmtId="182" fontId="21" fillId="3" borderId="16" xfId="0" applyNumberFormat="1" applyFont="1" applyFill="1" applyBorder="1" applyAlignment="1">
      <alignment/>
    </xf>
    <xf numFmtId="182" fontId="22" fillId="3" borderId="8" xfId="0" applyNumberFormat="1" applyFont="1" applyFill="1" applyBorder="1" applyAlignment="1">
      <alignment/>
    </xf>
    <xf numFmtId="182" fontId="21" fillId="3" borderId="9" xfId="0" applyNumberFormat="1" applyFont="1" applyFill="1" applyBorder="1" applyAlignment="1">
      <alignment/>
    </xf>
    <xf numFmtId="182" fontId="21" fillId="3" borderId="10" xfId="0" applyNumberFormat="1" applyFont="1" applyFill="1" applyBorder="1" applyAlignment="1">
      <alignment/>
    </xf>
    <xf numFmtId="9" fontId="21" fillId="3" borderId="1" xfId="23" applyFont="1" applyFill="1" applyBorder="1" applyAlignment="1">
      <alignment/>
    </xf>
    <xf numFmtId="182" fontId="21" fillId="3" borderId="12" xfId="0" applyNumberFormat="1" applyFont="1" applyFill="1" applyBorder="1" applyAlignment="1">
      <alignment/>
    </xf>
    <xf numFmtId="180" fontId="21" fillId="3" borderId="1" xfId="0" applyNumberFormat="1" applyFont="1" applyFill="1" applyBorder="1" applyAlignment="1">
      <alignment/>
    </xf>
    <xf numFmtId="180" fontId="22" fillId="3" borderId="9" xfId="0" applyNumberFormat="1" applyFont="1" applyFill="1" applyBorder="1" applyAlignment="1">
      <alignment/>
    </xf>
    <xf numFmtId="43" fontId="22" fillId="3" borderId="9" xfId="15" applyFont="1" applyFill="1" applyBorder="1" applyAlignment="1">
      <alignment/>
    </xf>
    <xf numFmtId="43" fontId="21" fillId="3" borderId="2" xfId="15" applyFont="1" applyFill="1" applyBorder="1" applyAlignment="1">
      <alignment horizontal="right"/>
    </xf>
    <xf numFmtId="43" fontId="22" fillId="3" borderId="12" xfId="15" applyFont="1" applyFill="1" applyBorder="1" applyAlignment="1">
      <alignment horizontal="right"/>
    </xf>
    <xf numFmtId="9" fontId="10" fillId="0" borderId="0" xfId="23" applyFont="1" applyFill="1" applyAlignment="1">
      <alignment/>
    </xf>
    <xf numFmtId="39" fontId="10" fillId="0" borderId="0" xfId="15" applyNumberFormat="1" applyFont="1" applyFill="1" applyAlignment="1">
      <alignment/>
    </xf>
    <xf numFmtId="181" fontId="22" fillId="0" borderId="0" xfId="15" applyNumberFormat="1" applyFont="1" applyFill="1" applyAlignment="1">
      <alignment horizontal="left"/>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xf>
    <xf numFmtId="43" fontId="22" fillId="0" borderId="0" xfId="15" applyFont="1" applyFill="1" applyBorder="1" applyAlignment="1">
      <alignment horizontal="center" vertical="top" wrapText="1"/>
    </xf>
    <xf numFmtId="37" fontId="22" fillId="0" borderId="0" xfId="0" applyNumberFormat="1" applyFont="1" applyFill="1" applyBorder="1" applyAlignment="1">
      <alignment vertical="top" wrapText="1"/>
    </xf>
    <xf numFmtId="169" fontId="22" fillId="0" borderId="9" xfId="15" applyNumberFormat="1" applyFont="1" applyFill="1" applyBorder="1" applyAlignment="1">
      <alignment/>
    </xf>
    <xf numFmtId="169" fontId="8" fillId="0" borderId="0" xfId="15" applyNumberFormat="1" applyFont="1" applyAlignment="1">
      <alignment/>
    </xf>
    <xf numFmtId="169" fontId="29" fillId="0" borderId="0" xfId="15" applyNumberFormat="1" applyFont="1" applyAlignment="1">
      <alignment/>
    </xf>
    <xf numFmtId="169" fontId="32" fillId="0" borderId="0" xfId="15" applyNumberFormat="1" applyFont="1" applyAlignment="1">
      <alignment/>
    </xf>
    <xf numFmtId="169" fontId="32" fillId="0" borderId="4" xfId="15" applyNumberFormat="1" applyFont="1" applyBorder="1" applyAlignment="1">
      <alignment/>
    </xf>
    <xf numFmtId="169" fontId="32" fillId="0" borderId="0" xfId="15" applyNumberFormat="1" applyFont="1" applyBorder="1" applyAlignment="1">
      <alignment/>
    </xf>
    <xf numFmtId="169" fontId="29" fillId="0" borderId="5" xfId="15" applyNumberFormat="1" applyFont="1" applyBorder="1" applyAlignment="1">
      <alignment/>
    </xf>
    <xf numFmtId="169" fontId="29" fillId="0" borderId="0" xfId="15" applyNumberFormat="1" applyFont="1" applyBorder="1" applyAlignment="1">
      <alignment/>
    </xf>
    <xf numFmtId="169" fontId="32" fillId="0" borderId="5" xfId="15" applyNumberFormat="1" applyFont="1" applyBorder="1" applyAlignment="1">
      <alignment/>
    </xf>
    <xf numFmtId="169" fontId="32" fillId="0" borderId="7" xfId="15" applyNumberFormat="1" applyFont="1" applyBorder="1" applyAlignment="1">
      <alignment/>
    </xf>
    <xf numFmtId="209" fontId="29" fillId="0" borderId="5" xfId="15" applyNumberFormat="1" applyFont="1" applyBorder="1" applyAlignment="1">
      <alignment/>
    </xf>
    <xf numFmtId="209" fontId="29" fillId="0" borderId="0" xfId="15" applyNumberFormat="1" applyFont="1" applyBorder="1" applyAlignment="1">
      <alignment/>
    </xf>
    <xf numFmtId="209" fontId="32" fillId="0" borderId="0" xfId="15" applyNumberFormat="1" applyFont="1" applyBorder="1" applyAlignment="1">
      <alignment/>
    </xf>
    <xf numFmtId="209" fontId="32" fillId="0" borderId="5" xfId="15" applyNumberFormat="1" applyFont="1" applyBorder="1" applyAlignment="1">
      <alignment/>
    </xf>
    <xf numFmtId="209" fontId="29" fillId="0" borderId="0" xfId="15" applyNumberFormat="1" applyFont="1" applyAlignment="1">
      <alignment/>
    </xf>
    <xf numFmtId="209" fontId="32" fillId="0" borderId="0" xfId="15" applyNumberFormat="1" applyFont="1" applyAlignment="1">
      <alignment/>
    </xf>
    <xf numFmtId="169" fontId="29" fillId="0" borderId="14" xfId="15" applyNumberFormat="1" applyFont="1" applyBorder="1" applyAlignment="1">
      <alignment/>
    </xf>
    <xf numFmtId="169" fontId="29" fillId="0" borderId="15" xfId="15" applyNumberFormat="1" applyFont="1" applyBorder="1" applyAlignment="1">
      <alignment/>
    </xf>
    <xf numFmtId="169" fontId="29" fillId="0" borderId="17" xfId="15" applyNumberFormat="1" applyFont="1" applyBorder="1" applyAlignment="1">
      <alignment/>
    </xf>
    <xf numFmtId="169" fontId="32" fillId="0" borderId="15" xfId="15" applyNumberFormat="1" applyFont="1" applyBorder="1" applyAlignment="1">
      <alignment/>
    </xf>
    <xf numFmtId="169" fontId="32" fillId="0" borderId="17" xfId="15" applyNumberFormat="1" applyFont="1" applyBorder="1" applyAlignment="1">
      <alignment/>
    </xf>
    <xf numFmtId="169" fontId="22" fillId="0" borderId="0" xfId="15" applyNumberFormat="1" applyFont="1" applyAlignment="1">
      <alignment/>
    </xf>
    <xf numFmtId="169" fontId="24" fillId="0" borderId="0" xfId="15" applyNumberFormat="1" applyFont="1" applyAlignment="1">
      <alignment/>
    </xf>
    <xf numFmtId="169" fontId="27" fillId="0" borderId="0" xfId="15" applyNumberFormat="1" applyFont="1" applyAlignment="1">
      <alignment/>
    </xf>
    <xf numFmtId="169" fontId="24" fillId="0" borderId="5" xfId="15" applyNumberFormat="1" applyFont="1" applyBorder="1" applyAlignment="1">
      <alignment/>
    </xf>
    <xf numFmtId="169" fontId="27" fillId="0" borderId="13" xfId="15" applyNumberFormat="1" applyFont="1" applyBorder="1" applyAlignment="1">
      <alignment/>
    </xf>
    <xf numFmtId="169" fontId="27" fillId="0" borderId="4" xfId="15" applyNumberFormat="1" applyFont="1" applyBorder="1" applyAlignment="1">
      <alignment/>
    </xf>
    <xf numFmtId="169" fontId="24" fillId="0" borderId="14" xfId="15" applyNumberFormat="1" applyFont="1" applyBorder="1" applyAlignment="1">
      <alignment/>
    </xf>
    <xf numFmtId="169" fontId="27" fillId="0" borderId="1" xfId="15" applyNumberFormat="1" applyFont="1" applyBorder="1" applyAlignment="1">
      <alignment/>
    </xf>
    <xf numFmtId="169" fontId="27" fillId="0" borderId="0" xfId="15" applyNumberFormat="1" applyFont="1" applyBorder="1" applyAlignment="1">
      <alignment/>
    </xf>
    <xf numFmtId="169" fontId="24" fillId="0" borderId="15" xfId="15" applyNumberFormat="1" applyFont="1" applyBorder="1" applyAlignment="1">
      <alignment/>
    </xf>
    <xf numFmtId="169" fontId="24" fillId="0" borderId="16" xfId="15" applyNumberFormat="1" applyFont="1" applyBorder="1" applyAlignment="1">
      <alignment/>
    </xf>
    <xf numFmtId="169" fontId="27" fillId="0" borderId="5" xfId="15" applyNumberFormat="1" applyFont="1" applyBorder="1" applyAlignment="1">
      <alignment/>
    </xf>
    <xf numFmtId="169" fontId="24" fillId="0" borderId="17" xfId="15" applyNumberFormat="1" applyFont="1" applyBorder="1" applyAlignment="1">
      <alignment/>
    </xf>
    <xf numFmtId="169" fontId="24" fillId="0" borderId="1" xfId="15" applyNumberFormat="1" applyFont="1" applyBorder="1" applyAlignment="1">
      <alignment/>
    </xf>
    <xf numFmtId="169" fontId="24" fillId="0" borderId="0" xfId="15" applyNumberFormat="1" applyFont="1" applyBorder="1" applyAlignment="1">
      <alignment/>
    </xf>
    <xf numFmtId="169" fontId="27" fillId="0" borderId="15" xfId="15" applyNumberFormat="1" applyFont="1" applyBorder="1" applyAlignment="1">
      <alignment/>
    </xf>
    <xf numFmtId="169" fontId="27" fillId="0" borderId="16" xfId="15" applyNumberFormat="1" applyFont="1" applyBorder="1" applyAlignment="1">
      <alignment/>
    </xf>
    <xf numFmtId="169" fontId="27" fillId="0" borderId="17" xfId="15" applyNumberFormat="1" applyFont="1" applyBorder="1" applyAlignment="1">
      <alignment/>
    </xf>
    <xf numFmtId="169" fontId="22" fillId="0" borderId="0" xfId="15" applyNumberFormat="1" applyFont="1" applyFill="1" applyAlignment="1">
      <alignment/>
    </xf>
    <xf numFmtId="169" fontId="27" fillId="0" borderId="7" xfId="15" applyNumberFormat="1" applyFont="1" applyBorder="1" applyAlignment="1">
      <alignment/>
    </xf>
    <xf numFmtId="169" fontId="22" fillId="0" borderId="0" xfId="17" applyNumberFormat="1" applyFont="1" applyFill="1" applyAlignment="1">
      <alignment/>
    </xf>
    <xf numFmtId="169" fontId="22" fillId="0" borderId="0" xfId="15" applyNumberFormat="1" applyFont="1" applyFill="1" applyBorder="1" applyAlignment="1">
      <alignment/>
    </xf>
    <xf numFmtId="169" fontId="22" fillId="0" borderId="0" xfId="0" applyNumberFormat="1" applyFont="1" applyFill="1" applyAlignment="1">
      <alignment/>
    </xf>
    <xf numFmtId="169" fontId="22" fillId="0" borderId="0" xfId="17" applyNumberFormat="1" applyFont="1" applyFill="1" applyBorder="1" applyAlignment="1">
      <alignment/>
    </xf>
    <xf numFmtId="169" fontId="22" fillId="0" borderId="5" xfId="0" applyNumberFormat="1" applyFont="1" applyFill="1" applyBorder="1" applyAlignment="1">
      <alignment/>
    </xf>
    <xf numFmtId="169" fontId="22" fillId="0" borderId="7" xfId="17" applyNumberFormat="1" applyFont="1" applyFill="1" applyBorder="1" applyAlignment="1">
      <alignment/>
    </xf>
    <xf numFmtId="169" fontId="22" fillId="0" borderId="7" xfId="15" applyNumberFormat="1" applyFont="1" applyFill="1" applyBorder="1" applyAlignment="1">
      <alignment/>
    </xf>
    <xf numFmtId="183" fontId="22" fillId="0" borderId="0" xfId="23" applyNumberFormat="1" applyFont="1" applyFill="1" applyAlignment="1">
      <alignment/>
    </xf>
    <xf numFmtId="37" fontId="40" fillId="0" borderId="0" xfId="15" applyNumberFormat="1" applyFont="1" applyFill="1" applyAlignment="1">
      <alignment/>
    </xf>
    <xf numFmtId="10" fontId="22" fillId="0" borderId="0" xfId="15" applyNumberFormat="1" applyFont="1" applyFill="1" applyAlignment="1">
      <alignment/>
    </xf>
    <xf numFmtId="0" fontId="41" fillId="0" borderId="0" xfId="0" applyFont="1" applyFill="1" applyAlignment="1" quotePrefix="1">
      <alignment horizontal="center"/>
    </xf>
    <xf numFmtId="0" fontId="41" fillId="0" borderId="0" xfId="0" applyFont="1" applyFill="1" applyAlignment="1">
      <alignment horizontal="center"/>
    </xf>
    <xf numFmtId="0" fontId="41" fillId="0" borderId="0" xfId="0" applyFont="1" applyFill="1" applyAlignment="1">
      <alignment horizontal="left"/>
    </xf>
    <xf numFmtId="0" fontId="22" fillId="0" borderId="0" xfId="0" applyFont="1" applyFill="1" applyBorder="1" applyAlignment="1">
      <alignment horizontal="center" vertical="top" wrapText="1"/>
    </xf>
    <xf numFmtId="0" fontId="42" fillId="0" borderId="0" xfId="0" applyFont="1" applyFill="1" applyAlignment="1">
      <alignment horizontal="justify" vertical="top" wrapText="1"/>
    </xf>
    <xf numFmtId="0" fontId="42" fillId="0" borderId="0" xfId="0" applyFont="1" applyFill="1" applyAlignment="1">
      <alignment/>
    </xf>
    <xf numFmtId="0" fontId="43" fillId="0" borderId="0" xfId="0" applyFont="1" applyFill="1" applyAlignment="1">
      <alignment/>
    </xf>
    <xf numFmtId="0" fontId="42" fillId="0" borderId="0" xfId="0" applyFont="1" applyFill="1" applyAlignment="1">
      <alignment horizontal="center"/>
    </xf>
    <xf numFmtId="0" fontId="41" fillId="0" borderId="0" xfId="0" applyFont="1" applyFill="1" applyAlignment="1">
      <alignment/>
    </xf>
    <xf numFmtId="0" fontId="42" fillId="0" borderId="0" xfId="0" applyFont="1" applyFill="1" applyAlignment="1">
      <alignment vertical="top" wrapText="1"/>
    </xf>
    <xf numFmtId="0" fontId="42" fillId="0" borderId="0" xfId="0" applyFont="1" applyFill="1" applyAlignment="1">
      <alignment horizontal="center" vertical="top"/>
    </xf>
    <xf numFmtId="0" fontId="41" fillId="0" borderId="0" xfId="0" applyFont="1" applyFill="1" applyAlignment="1">
      <alignment horizontal="left" vertical="top" wrapText="1"/>
    </xf>
    <xf numFmtId="0" fontId="42" fillId="0" borderId="0" xfId="0" applyFont="1" applyFill="1" applyAlignment="1">
      <alignment horizontal="left" vertical="top" wrapText="1"/>
    </xf>
    <xf numFmtId="0" fontId="41" fillId="0" borderId="0" xfId="0" applyFont="1" applyFill="1" applyAlignment="1">
      <alignment/>
    </xf>
    <xf numFmtId="0" fontId="42" fillId="0" borderId="0" xfId="0" applyFont="1" applyFill="1" applyAlignment="1">
      <alignment/>
    </xf>
    <xf numFmtId="0" fontId="42" fillId="0" borderId="0" xfId="0" applyFont="1" applyFill="1" applyAlignment="1">
      <alignment horizontal="left"/>
    </xf>
    <xf numFmtId="37" fontId="42" fillId="0" borderId="0" xfId="0" applyNumberFormat="1" applyFont="1" applyFill="1" applyAlignment="1">
      <alignment/>
    </xf>
    <xf numFmtId="0" fontId="41" fillId="0" borderId="0" xfId="0" applyFont="1" applyFill="1" applyAlignment="1">
      <alignment horizontal="center" vertical="top"/>
    </xf>
    <xf numFmtId="0" fontId="41" fillId="0" borderId="0" xfId="0" applyFont="1" applyFill="1" applyAlignment="1">
      <alignment vertical="top"/>
    </xf>
    <xf numFmtId="0" fontId="42" fillId="0" borderId="0" xfId="0" applyFont="1" applyFill="1" applyAlignment="1">
      <alignment horizontal="justify"/>
    </xf>
    <xf numFmtId="0" fontId="42" fillId="0" borderId="0" xfId="0" applyFont="1" applyFill="1" applyAlignment="1">
      <alignment horizontal="right" vertical="top"/>
    </xf>
    <xf numFmtId="3" fontId="42" fillId="0" borderId="0" xfId="0" applyNumberFormat="1" applyFont="1" applyFill="1" applyAlignment="1">
      <alignment horizontal="left"/>
    </xf>
    <xf numFmtId="0" fontId="42" fillId="0" borderId="19" xfId="0" applyFont="1" applyFill="1" applyBorder="1" applyAlignment="1">
      <alignment horizontal="center" vertical="center"/>
    </xf>
    <xf numFmtId="0" fontId="42" fillId="0" borderId="3" xfId="0" applyFont="1" applyFill="1" applyBorder="1" applyAlignment="1">
      <alignment horizontal="right" vertical="center"/>
    </xf>
    <xf numFmtId="0" fontId="42" fillId="0" borderId="20" xfId="0" applyFont="1" applyFill="1" applyBorder="1" applyAlignment="1">
      <alignment horizontal="center" vertical="center" wrapText="1"/>
    </xf>
    <xf numFmtId="0" fontId="42" fillId="0" borderId="13" xfId="0" applyFont="1" applyFill="1" applyBorder="1" applyAlignment="1">
      <alignment/>
    </xf>
    <xf numFmtId="0" fontId="45" fillId="0" borderId="0" xfId="0" applyFont="1" applyFill="1" applyBorder="1" applyAlignment="1">
      <alignment horizontal="center"/>
    </xf>
    <xf numFmtId="0" fontId="45" fillId="0" borderId="0" xfId="0" applyFont="1" applyFill="1" applyBorder="1" applyAlignment="1">
      <alignment horizontal="right" vertical="center"/>
    </xf>
    <xf numFmtId="0" fontId="41" fillId="0" borderId="9" xfId="0" applyFont="1" applyFill="1" applyBorder="1" applyAlignment="1">
      <alignment horizontal="center" vertical="top" wrapText="1"/>
    </xf>
    <xf numFmtId="0" fontId="42" fillId="0" borderId="1" xfId="0" applyFont="1" applyFill="1" applyBorder="1" applyAlignment="1">
      <alignment/>
    </xf>
    <xf numFmtId="0" fontId="42" fillId="0" borderId="0" xfId="0" applyFont="1" applyFill="1" applyBorder="1" applyAlignment="1">
      <alignment/>
    </xf>
    <xf numFmtId="180" fontId="42" fillId="0" borderId="0" xfId="0" applyNumberFormat="1" applyFont="1" applyFill="1" applyBorder="1" applyAlignment="1">
      <alignment/>
    </xf>
    <xf numFmtId="180" fontId="42" fillId="0" borderId="9" xfId="0" applyNumberFormat="1" applyFont="1" applyFill="1" applyBorder="1" applyAlignment="1">
      <alignment/>
    </xf>
    <xf numFmtId="169" fontId="42" fillId="0" borderId="9" xfId="0" applyNumberFormat="1" applyFont="1" applyFill="1" applyBorder="1" applyAlignment="1">
      <alignment/>
    </xf>
    <xf numFmtId="0" fontId="42" fillId="0" borderId="16" xfId="0" applyFont="1" applyFill="1" applyBorder="1" applyAlignment="1">
      <alignment/>
    </xf>
    <xf numFmtId="0" fontId="42" fillId="0" borderId="5" xfId="0" applyFont="1" applyFill="1" applyBorder="1" applyAlignment="1">
      <alignment/>
    </xf>
    <xf numFmtId="180" fontId="42" fillId="0" borderId="17" xfId="0" applyNumberFormat="1" applyFont="1" applyFill="1" applyBorder="1" applyAlignment="1">
      <alignment/>
    </xf>
    <xf numFmtId="180" fontId="42" fillId="0" borderId="11" xfId="0" applyNumberFormat="1" applyFont="1" applyFill="1" applyBorder="1" applyAlignment="1">
      <alignment/>
    </xf>
    <xf numFmtId="0" fontId="42" fillId="0" borderId="16" xfId="0" applyFont="1" applyFill="1" applyBorder="1" applyAlignment="1">
      <alignment horizontal="left" vertical="top" wrapText="1"/>
    </xf>
    <xf numFmtId="0" fontId="42" fillId="0" borderId="5" xfId="0" applyFont="1" applyFill="1" applyBorder="1" applyAlignment="1">
      <alignment horizontal="left" vertical="top" wrapText="1"/>
    </xf>
    <xf numFmtId="0" fontId="42" fillId="0" borderId="17" xfId="0" applyFont="1" applyFill="1" applyBorder="1" applyAlignment="1">
      <alignment horizontal="left" vertical="top" wrapText="1"/>
    </xf>
    <xf numFmtId="169" fontId="42" fillId="0" borderId="9" xfId="15" applyNumberFormat="1" applyFont="1" applyFill="1" applyBorder="1" applyAlignment="1">
      <alignment horizontal="right" vertical="top" wrapText="1"/>
    </xf>
    <xf numFmtId="169" fontId="42" fillId="0" borderId="9" xfId="15" applyNumberFormat="1" applyFont="1" applyFill="1" applyBorder="1" applyAlignment="1">
      <alignment vertical="top" wrapText="1"/>
    </xf>
    <xf numFmtId="0" fontId="42" fillId="0" borderId="1"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15" xfId="0" applyFont="1" applyFill="1" applyBorder="1" applyAlignment="1">
      <alignment horizontal="left" vertical="top" wrapText="1"/>
    </xf>
    <xf numFmtId="43" fontId="42" fillId="0" borderId="8" xfId="15" applyFont="1" applyFill="1" applyBorder="1" applyAlignment="1">
      <alignment vertical="top" wrapText="1"/>
    </xf>
    <xf numFmtId="43" fontId="42" fillId="0" borderId="9" xfId="15" applyFont="1" applyFill="1" applyBorder="1" applyAlignment="1">
      <alignment vertical="top" wrapText="1"/>
    </xf>
    <xf numFmtId="0" fontId="42" fillId="0" borderId="11" xfId="0" applyFont="1" applyFill="1" applyBorder="1" applyAlignment="1">
      <alignment/>
    </xf>
    <xf numFmtId="37" fontId="42" fillId="0" borderId="16" xfId="0" applyNumberFormat="1" applyFont="1" applyFill="1" applyBorder="1" applyAlignment="1">
      <alignment vertical="top" wrapText="1"/>
    </xf>
    <xf numFmtId="37" fontId="42" fillId="0" borderId="8" xfId="0" applyNumberFormat="1" applyFont="1" applyFill="1" applyBorder="1" applyAlignment="1">
      <alignment vertical="top" wrapText="1"/>
    </xf>
    <xf numFmtId="0" fontId="42" fillId="0" borderId="1"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0" xfId="0" applyFont="1" applyFill="1" applyAlignment="1">
      <alignment horizontal="left" vertical="top"/>
    </xf>
    <xf numFmtId="0" fontId="42" fillId="0" borderId="0" xfId="0" applyFont="1" applyFill="1" applyAlignment="1">
      <alignment horizontal="center" vertical="top" wrapText="1"/>
    </xf>
    <xf numFmtId="0" fontId="41" fillId="0" borderId="0" xfId="0" applyFont="1" applyFill="1" applyAlignment="1">
      <alignment horizontal="center" vertical="top" wrapText="1"/>
    </xf>
    <xf numFmtId="0" fontId="41" fillId="0" borderId="0" xfId="0" applyFont="1" applyFill="1" applyAlignment="1">
      <alignment horizontal="left" vertical="justify"/>
    </xf>
    <xf numFmtId="181" fontId="42" fillId="0" borderId="0" xfId="15" applyNumberFormat="1" applyFont="1" applyFill="1" applyAlignment="1" quotePrefix="1">
      <alignment horizontal="center" vertical="top" wrapText="1"/>
    </xf>
    <xf numFmtId="3" fontId="42" fillId="0" borderId="0" xfId="0" applyNumberFormat="1" applyFont="1" applyFill="1" applyAlignment="1">
      <alignment horizontal="right" vertical="top" wrapText="1"/>
    </xf>
    <xf numFmtId="181" fontId="42" fillId="0" borderId="5" xfId="15" applyNumberFormat="1" applyFont="1" applyFill="1" applyBorder="1" applyAlignment="1">
      <alignment horizontal="center" vertical="top" wrapText="1"/>
    </xf>
    <xf numFmtId="181" fontId="42" fillId="0" borderId="7" xfId="15" applyNumberFormat="1" applyFont="1" applyFill="1" applyBorder="1" applyAlignment="1" quotePrefix="1">
      <alignment horizontal="center" vertical="top" wrapText="1"/>
    </xf>
    <xf numFmtId="0" fontId="42" fillId="0" borderId="0" xfId="0" applyFont="1" applyFill="1" applyAlignment="1">
      <alignment wrapText="1"/>
    </xf>
    <xf numFmtId="0" fontId="42" fillId="0" borderId="0" xfId="0" applyFont="1" applyFill="1" applyBorder="1" applyAlignment="1">
      <alignment vertical="top" wrapText="1"/>
    </xf>
    <xf numFmtId="3" fontId="42" fillId="0" borderId="0" xfId="0" applyNumberFormat="1" applyFont="1" applyFill="1" applyBorder="1" applyAlignment="1">
      <alignment horizontal="right" vertical="top" wrapText="1"/>
    </xf>
    <xf numFmtId="37" fontId="42" fillId="0" borderId="0" xfId="0" applyNumberFormat="1" applyFont="1" applyFill="1" applyBorder="1" applyAlignment="1">
      <alignment horizontal="center" vertical="top" wrapText="1"/>
    </xf>
    <xf numFmtId="0" fontId="42" fillId="0" borderId="0" xfId="0" applyNumberFormat="1" applyFont="1" applyFill="1" applyAlignment="1">
      <alignment horizontal="right" vertical="top"/>
    </xf>
    <xf numFmtId="37" fontId="42" fillId="0" borderId="0" xfId="15" applyNumberFormat="1" applyFont="1" applyFill="1" applyAlignment="1">
      <alignment horizontal="center" vertical="top" wrapText="1"/>
    </xf>
    <xf numFmtId="37" fontId="42" fillId="0" borderId="0" xfId="15" applyNumberFormat="1" applyFont="1" applyFill="1" applyAlignment="1">
      <alignment horizontal="right" vertical="top" wrapText="1"/>
    </xf>
    <xf numFmtId="37" fontId="42" fillId="0" borderId="0" xfId="0" applyNumberFormat="1" applyFont="1" applyFill="1" applyAlignment="1">
      <alignment horizontal="right"/>
    </xf>
    <xf numFmtId="43" fontId="42" fillId="0" borderId="0" xfId="15" applyFont="1" applyFill="1" applyAlignment="1">
      <alignment/>
    </xf>
    <xf numFmtId="37" fontId="42" fillId="0" borderId="0" xfId="0" applyNumberFormat="1" applyFont="1" applyFill="1" applyAlignment="1">
      <alignment horizontal="left" vertical="top" wrapText="1"/>
    </xf>
    <xf numFmtId="37" fontId="42" fillId="0" borderId="7" xfId="0" applyNumberFormat="1" applyFont="1" applyFill="1" applyBorder="1" applyAlignment="1">
      <alignment horizontal="right" vertical="top" wrapText="1"/>
    </xf>
    <xf numFmtId="181" fontId="42" fillId="0" borderId="0" xfId="15" applyNumberFormat="1" applyFont="1" applyFill="1" applyBorder="1" applyAlignment="1">
      <alignment horizontal="center" vertical="top" wrapText="1"/>
    </xf>
    <xf numFmtId="37" fontId="42" fillId="0" borderId="0" xfId="0" applyNumberFormat="1" applyFont="1" applyFill="1" applyBorder="1" applyAlignment="1">
      <alignment horizontal="right" vertical="top" wrapText="1"/>
    </xf>
    <xf numFmtId="0" fontId="42" fillId="0" borderId="0" xfId="0" applyFont="1" applyFill="1" applyAlignment="1">
      <alignment horizontal="right"/>
    </xf>
    <xf numFmtId="181" fontId="42" fillId="0" borderId="0" xfId="0" applyNumberFormat="1" applyFont="1" applyFill="1" applyBorder="1" applyAlignment="1">
      <alignment/>
    </xf>
    <xf numFmtId="3" fontId="42" fillId="0" borderId="0" xfId="0" applyNumberFormat="1" applyFont="1" applyFill="1" applyBorder="1" applyAlignment="1">
      <alignment/>
    </xf>
    <xf numFmtId="0" fontId="41" fillId="0" borderId="0" xfId="0" applyFont="1" applyFill="1" applyAlignment="1">
      <alignment horizontal="right" vertical="top"/>
    </xf>
    <xf numFmtId="3" fontId="42" fillId="0" borderId="0" xfId="0" applyNumberFormat="1" applyFont="1" applyFill="1" applyAlignment="1">
      <alignment horizontal="center"/>
    </xf>
    <xf numFmtId="181" fontId="42" fillId="0" borderId="21" xfId="15" applyNumberFormat="1" applyFont="1" applyFill="1" applyBorder="1" applyAlignment="1">
      <alignment/>
    </xf>
    <xf numFmtId="181" fontId="42" fillId="0" borderId="0" xfId="15" applyNumberFormat="1" applyFont="1" applyFill="1" applyAlignment="1">
      <alignment/>
    </xf>
    <xf numFmtId="181" fontId="42" fillId="0" borderId="0" xfId="15" applyNumberFormat="1" applyFont="1" applyFill="1" applyBorder="1" applyAlignment="1">
      <alignment/>
    </xf>
    <xf numFmtId="3" fontId="42" fillId="0" borderId="0" xfId="0" applyNumberFormat="1" applyFont="1" applyFill="1" applyAlignment="1">
      <alignment/>
    </xf>
    <xf numFmtId="0" fontId="41" fillId="0" borderId="0" xfId="0" applyFont="1" applyFill="1" applyAlignment="1">
      <alignment wrapText="1"/>
    </xf>
    <xf numFmtId="0" fontId="41" fillId="0" borderId="0" xfId="0" applyNumberFormat="1" applyFont="1" applyFill="1" applyAlignment="1" quotePrefix="1">
      <alignment horizontal="center" vertical="top" wrapText="1"/>
    </xf>
    <xf numFmtId="0" fontId="42" fillId="0" borderId="0" xfId="0" applyNumberFormat="1" applyFont="1" applyFill="1" applyAlignment="1">
      <alignment horizontal="left" vertical="top" wrapText="1"/>
    </xf>
    <xf numFmtId="0" fontId="41" fillId="0" borderId="0" xfId="0" applyNumberFormat="1" applyFont="1" applyFill="1" applyAlignment="1">
      <alignment horizontal="center" vertical="top" wrapText="1"/>
    </xf>
    <xf numFmtId="0" fontId="41" fillId="0" borderId="0" xfId="0" applyNumberFormat="1" applyFont="1" applyFill="1" applyAlignment="1">
      <alignment horizontal="center" vertical="center" wrapText="1"/>
    </xf>
    <xf numFmtId="0" fontId="42" fillId="0" borderId="0" xfId="0" applyNumberFormat="1" applyFont="1" applyFill="1" applyAlignment="1" quotePrefix="1">
      <alignment horizontal="left" vertical="top" wrapText="1"/>
    </xf>
    <xf numFmtId="0" fontId="41" fillId="0" borderId="0" xfId="0" applyNumberFormat="1" applyFont="1" applyFill="1" applyAlignment="1">
      <alignment horizontal="left" vertical="top" wrapText="1"/>
    </xf>
    <xf numFmtId="0" fontId="42" fillId="0" borderId="0" xfId="0" applyNumberFormat="1" applyFont="1" applyFill="1" applyAlignment="1">
      <alignment horizontal="center" vertical="top" wrapText="1"/>
    </xf>
    <xf numFmtId="0" fontId="42" fillId="0" borderId="0" xfId="0" applyFont="1" applyFill="1" applyAlignment="1">
      <alignment horizontal="left" vertical="justify"/>
    </xf>
    <xf numFmtId="49" fontId="42" fillId="0" borderId="0" xfId="0" applyNumberFormat="1" applyFont="1" applyFill="1" applyAlignment="1">
      <alignment/>
    </xf>
    <xf numFmtId="15" fontId="42" fillId="0" borderId="0" xfId="0" applyNumberFormat="1" applyFont="1" applyFill="1" applyAlignment="1">
      <alignment/>
    </xf>
    <xf numFmtId="0" fontId="42" fillId="0" borderId="0" xfId="0" applyNumberFormat="1" applyFont="1" applyFill="1" applyAlignment="1">
      <alignment horizontal="right" vertical="top" wrapText="1"/>
    </xf>
    <xf numFmtId="0" fontId="41" fillId="0" borderId="0" xfId="0" applyNumberFormat="1" applyFont="1" applyFill="1" applyAlignment="1">
      <alignment horizontal="right" vertical="top" wrapText="1"/>
    </xf>
    <xf numFmtId="0" fontId="41" fillId="0" borderId="0" xfId="0" applyNumberFormat="1" applyFont="1" applyFill="1" applyAlignment="1">
      <alignment horizontal="right" vertical="top"/>
    </xf>
    <xf numFmtId="0" fontId="42" fillId="0" borderId="11"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xf>
    <xf numFmtId="0" fontId="42" fillId="0" borderId="9" xfId="0" applyFont="1" applyFill="1" applyBorder="1" applyAlignment="1">
      <alignment/>
    </xf>
    <xf numFmtId="0" fontId="42" fillId="0" borderId="15" xfId="0" applyFont="1" applyFill="1" applyBorder="1" applyAlignment="1">
      <alignment/>
    </xf>
    <xf numFmtId="3" fontId="42" fillId="0" borderId="1" xfId="0" applyNumberFormat="1" applyFont="1" applyFill="1" applyBorder="1" applyAlignment="1">
      <alignment horizontal="right"/>
    </xf>
    <xf numFmtId="4" fontId="42" fillId="0" borderId="9" xfId="0" applyNumberFormat="1" applyFont="1" applyFill="1" applyBorder="1" applyAlignment="1">
      <alignment horizontal="center"/>
    </xf>
    <xf numFmtId="0" fontId="42" fillId="0" borderId="8" xfId="0" applyFont="1" applyFill="1" applyBorder="1" applyAlignment="1">
      <alignment/>
    </xf>
    <xf numFmtId="0" fontId="42" fillId="0" borderId="16" xfId="0" applyFont="1" applyFill="1" applyBorder="1" applyAlignment="1">
      <alignment horizontal="center"/>
    </xf>
    <xf numFmtId="0" fontId="42" fillId="0" borderId="8" xfId="0" applyFont="1" applyFill="1" applyBorder="1" applyAlignment="1">
      <alignment horizontal="center"/>
    </xf>
    <xf numFmtId="0" fontId="42" fillId="0" borderId="17" xfId="0" applyFont="1" applyFill="1" applyBorder="1" applyAlignment="1">
      <alignment/>
    </xf>
    <xf numFmtId="0" fontId="42" fillId="0" borderId="0" xfId="0" applyFont="1" applyFill="1" applyBorder="1" applyAlignment="1">
      <alignment horizontal="center"/>
    </xf>
    <xf numFmtId="43" fontId="22" fillId="0" borderId="0" xfId="15" applyFont="1" applyFill="1" applyAlignment="1">
      <alignment/>
    </xf>
    <xf numFmtId="171" fontId="22" fillId="0" borderId="1" xfId="0" applyNumberFormat="1" applyFont="1" applyFill="1" applyBorder="1" applyAlignment="1">
      <alignment/>
    </xf>
    <xf numFmtId="43" fontId="21" fillId="3" borderId="9" xfId="15" applyFont="1" applyFill="1" applyBorder="1" applyAlignment="1">
      <alignment/>
    </xf>
    <xf numFmtId="181" fontId="42" fillId="0" borderId="0" xfId="15" applyNumberFormat="1" applyFont="1" applyFill="1" applyBorder="1" applyAlignment="1">
      <alignment vertical="top" wrapText="1"/>
    </xf>
    <xf numFmtId="1" fontId="24" fillId="0" borderId="0" xfId="15" applyNumberFormat="1" applyFont="1" applyAlignment="1">
      <alignment/>
    </xf>
    <xf numFmtId="37" fontId="42" fillId="0" borderId="0" xfId="0" applyNumberFormat="1" applyFont="1" applyFill="1" applyAlignment="1">
      <alignment horizontal="right" vertical="top" wrapText="1"/>
    </xf>
    <xf numFmtId="181" fontId="42" fillId="0" borderId="0" xfId="15" applyNumberFormat="1" applyFont="1" applyFill="1" applyAlignment="1">
      <alignment horizontal="right" vertical="top" wrapText="1"/>
    </xf>
    <xf numFmtId="181" fontId="42" fillId="0" borderId="0" xfId="0" applyNumberFormat="1" applyFont="1" applyFill="1" applyAlignment="1">
      <alignment horizontal="left" vertical="top" wrapText="1"/>
    </xf>
    <xf numFmtId="37" fontId="42" fillId="0" borderId="5" xfId="0" applyNumberFormat="1" applyFont="1" applyFill="1" applyBorder="1" applyAlignment="1">
      <alignment horizontal="right" vertical="top" wrapText="1"/>
    </xf>
    <xf numFmtId="37" fontId="42" fillId="0" borderId="3" xfId="15" applyNumberFormat="1" applyFont="1" applyFill="1" applyBorder="1" applyAlignment="1">
      <alignment horizontal="right" vertical="top" wrapText="1"/>
    </xf>
    <xf numFmtId="37" fontId="42" fillId="0" borderId="5" xfId="15" applyNumberFormat="1" applyFont="1" applyFill="1" applyBorder="1" applyAlignment="1">
      <alignment horizontal="right" vertical="top" wrapText="1"/>
    </xf>
    <xf numFmtId="39" fontId="42" fillId="0" borderId="0" xfId="15" applyNumberFormat="1" applyFont="1" applyFill="1" applyBorder="1" applyAlignment="1">
      <alignment horizontal="right" vertical="top" wrapText="1"/>
    </xf>
    <xf numFmtId="37" fontId="42" fillId="0" borderId="6" xfId="0" applyNumberFormat="1" applyFont="1" applyFill="1" applyBorder="1" applyAlignment="1">
      <alignment horizontal="right" vertical="top" wrapText="1"/>
    </xf>
    <xf numFmtId="37" fontId="42" fillId="0" borderId="3" xfId="0" applyNumberFormat="1" applyFont="1" applyFill="1" applyBorder="1" applyAlignment="1">
      <alignment horizontal="right" vertical="top" wrapText="1"/>
    </xf>
    <xf numFmtId="37" fontId="42" fillId="0" borderId="0" xfId="15" applyNumberFormat="1" applyFont="1" applyFill="1" applyBorder="1" applyAlignment="1">
      <alignment horizontal="right" vertical="top" wrapText="1"/>
    </xf>
    <xf numFmtId="39" fontId="42" fillId="0" borderId="0" xfId="15" applyNumberFormat="1" applyFont="1" applyFill="1" applyAlignment="1">
      <alignment horizontal="right" vertical="top" wrapText="1"/>
    </xf>
    <xf numFmtId="37" fontId="42" fillId="0" borderId="0" xfId="15" applyNumberFormat="1" applyFont="1" applyFill="1" applyAlignment="1">
      <alignment horizontal="right" wrapText="1"/>
    </xf>
    <xf numFmtId="37" fontId="42" fillId="0" borderId="0" xfId="15" applyNumberFormat="1" applyFont="1" applyFill="1" applyAlignment="1" quotePrefix="1">
      <alignment horizontal="right"/>
    </xf>
    <xf numFmtId="37" fontId="42" fillId="0" borderId="0" xfId="15" applyNumberFormat="1" applyFont="1" applyFill="1" applyAlignment="1">
      <alignment horizontal="right"/>
    </xf>
    <xf numFmtId="43" fontId="42" fillId="0" borderId="0" xfId="15" applyFont="1" applyFill="1" applyAlignment="1">
      <alignment horizontal="right"/>
    </xf>
    <xf numFmtId="181" fontId="42" fillId="0" borderId="0" xfId="15" applyNumberFormat="1" applyFont="1" applyFill="1" applyAlignment="1">
      <alignment horizontal="center" vertical="top" wrapText="1"/>
    </xf>
    <xf numFmtId="181" fontId="42" fillId="0" borderId="5" xfId="15" applyNumberFormat="1" applyFont="1" applyFill="1" applyBorder="1" applyAlignment="1">
      <alignment horizontal="right" vertical="top" wrapText="1"/>
    </xf>
    <xf numFmtId="181" fontId="22" fillId="0" borderId="0" xfId="15" applyNumberFormat="1" applyFont="1" applyFill="1" applyBorder="1" applyAlignment="1">
      <alignment vertical="top" wrapText="1"/>
    </xf>
    <xf numFmtId="9" fontId="42" fillId="0" borderId="0" xfId="23" applyFont="1" applyFill="1" applyAlignment="1">
      <alignment horizontal="left" vertical="top" wrapText="1"/>
    </xf>
    <xf numFmtId="0" fontId="42" fillId="0" borderId="0" xfId="0" applyNumberFormat="1" applyFont="1" applyFill="1" applyAlignment="1">
      <alignment/>
    </xf>
    <xf numFmtId="4" fontId="21" fillId="0" borderId="1" xfId="15" applyNumberFormat="1" applyFont="1" applyFill="1" applyBorder="1" applyAlignment="1">
      <alignment/>
    </xf>
    <xf numFmtId="4" fontId="21" fillId="0" borderId="1" xfId="0" applyNumberFormat="1" applyFont="1" applyFill="1" applyBorder="1" applyAlignment="1">
      <alignment/>
    </xf>
    <xf numFmtId="4" fontId="21" fillId="0" borderId="2" xfId="15" applyNumberFormat="1" applyFont="1" applyFill="1" applyBorder="1" applyAlignment="1">
      <alignment horizontal="right"/>
    </xf>
    <xf numFmtId="4" fontId="22" fillId="0" borderId="9" xfId="0" applyNumberFormat="1" applyFont="1" applyFill="1" applyBorder="1" applyAlignment="1">
      <alignment/>
    </xf>
    <xf numFmtId="4" fontId="22" fillId="0" borderId="12" xfId="0" applyNumberFormat="1" applyFont="1" applyFill="1" applyBorder="1" applyAlignment="1">
      <alignment/>
    </xf>
    <xf numFmtId="169" fontId="22" fillId="0" borderId="5" xfId="15" applyNumberFormat="1" applyFont="1" applyBorder="1" applyAlignment="1">
      <alignment/>
    </xf>
    <xf numFmtId="0" fontId="21" fillId="0" borderId="0" xfId="0" applyFont="1" applyFill="1" applyAlignment="1">
      <alignment wrapText="1"/>
    </xf>
    <xf numFmtId="0" fontId="21" fillId="0" borderId="0" xfId="0" applyFont="1" applyFill="1" applyAlignment="1">
      <alignment horizontal="left" wrapText="1"/>
    </xf>
    <xf numFmtId="181" fontId="21" fillId="0" borderId="9" xfId="15" applyNumberFormat="1" applyFont="1" applyFill="1" applyBorder="1" applyAlignment="1">
      <alignment/>
    </xf>
    <xf numFmtId="37" fontId="10" fillId="0" borderId="0" xfId="15" applyNumberFormat="1" applyFont="1" applyFill="1" applyBorder="1" applyAlignment="1">
      <alignment/>
    </xf>
    <xf numFmtId="0" fontId="1" fillId="0" borderId="0" xfId="0" applyFont="1" applyFill="1" applyBorder="1" applyAlignment="1">
      <alignment horizontal="left" vertical="top" wrapText="1"/>
    </xf>
    <xf numFmtId="37" fontId="42" fillId="0" borderId="0" xfId="0" applyNumberFormat="1" applyFont="1" applyFill="1" applyBorder="1" applyAlignment="1">
      <alignment/>
    </xf>
    <xf numFmtId="181" fontId="42" fillId="0" borderId="11" xfId="15" applyNumberFormat="1" applyFont="1" applyFill="1" applyBorder="1" applyAlignment="1">
      <alignment/>
    </xf>
    <xf numFmtId="181" fontId="42" fillId="0" borderId="8" xfId="15" applyNumberFormat="1" applyFont="1" applyFill="1" applyBorder="1" applyAlignment="1">
      <alignment/>
    </xf>
    <xf numFmtId="181" fontId="42" fillId="0" borderId="7" xfId="15" applyNumberFormat="1" applyFont="1" applyFill="1" applyBorder="1" applyAlignment="1">
      <alignment/>
    </xf>
    <xf numFmtId="0" fontId="42" fillId="0" borderId="0" xfId="0" applyNumberFormat="1" applyFont="1" applyFill="1" applyAlignment="1">
      <alignment horizontal="left" vertical="center" wrapText="1"/>
    </xf>
    <xf numFmtId="0" fontId="24" fillId="0" borderId="0" xfId="0" applyFont="1" applyFill="1" applyAlignment="1">
      <alignment/>
    </xf>
    <xf numFmtId="0" fontId="26" fillId="0" borderId="0" xfId="0" applyFont="1" applyFill="1" applyAlignment="1">
      <alignment horizontal="center"/>
    </xf>
    <xf numFmtId="169" fontId="24" fillId="0" borderId="0" xfId="15" applyNumberFormat="1" applyFont="1" applyFill="1" applyAlignment="1">
      <alignment/>
    </xf>
    <xf numFmtId="169" fontId="27" fillId="0" borderId="4" xfId="15" applyNumberFormat="1" applyFont="1" applyFill="1" applyBorder="1" applyAlignment="1">
      <alignment/>
    </xf>
    <xf numFmtId="169" fontId="27" fillId="0" borderId="0" xfId="15" applyNumberFormat="1" applyFont="1" applyFill="1" applyBorder="1" applyAlignment="1">
      <alignment/>
    </xf>
    <xf numFmtId="169" fontId="24" fillId="0" borderId="5" xfId="15" applyNumberFormat="1" applyFont="1" applyFill="1" applyBorder="1" applyAlignment="1">
      <alignment/>
    </xf>
    <xf numFmtId="169" fontId="24" fillId="0" borderId="0" xfId="15" applyNumberFormat="1" applyFont="1" applyFill="1" applyBorder="1" applyAlignment="1">
      <alignment/>
    </xf>
    <xf numFmtId="169" fontId="27" fillId="0" borderId="5" xfId="15" applyNumberFormat="1" applyFont="1" applyFill="1" applyBorder="1" applyAlignment="1">
      <alignment/>
    </xf>
    <xf numFmtId="169" fontId="27" fillId="0" borderId="0" xfId="15" applyNumberFormat="1" applyFont="1" applyFill="1" applyAlignment="1">
      <alignment/>
    </xf>
    <xf numFmtId="169" fontId="27" fillId="0" borderId="7" xfId="15" applyNumberFormat="1" applyFont="1" applyFill="1" applyBorder="1" applyAlignment="1">
      <alignment/>
    </xf>
    <xf numFmtId="37" fontId="24" fillId="0" borderId="0" xfId="15" applyNumberFormat="1" applyFont="1" applyFill="1" applyAlignment="1">
      <alignment/>
    </xf>
    <xf numFmtId="37" fontId="0" fillId="0" borderId="0" xfId="15" applyNumberFormat="1" applyFill="1" applyAlignment="1">
      <alignment/>
    </xf>
    <xf numFmtId="1" fontId="24" fillId="0" borderId="0" xfId="15" applyNumberFormat="1" applyFont="1" applyFill="1" applyAlignment="1">
      <alignment/>
    </xf>
    <xf numFmtId="0" fontId="42" fillId="0" borderId="0" xfId="0" applyFont="1" applyFill="1" applyAlignment="1">
      <alignment horizontal="left" indent="2"/>
    </xf>
    <xf numFmtId="15" fontId="42" fillId="0" borderId="0" xfId="0" applyNumberFormat="1" applyFont="1" applyFill="1" applyBorder="1" applyAlignment="1">
      <alignment vertical="top" wrapText="1"/>
    </xf>
    <xf numFmtId="0" fontId="46" fillId="0" borderId="0" xfId="0" applyFont="1" applyFill="1" applyAlignment="1">
      <alignment/>
    </xf>
    <xf numFmtId="0" fontId="42" fillId="0" borderId="0" xfId="0" applyNumberFormat="1" applyFont="1" applyFill="1" applyAlignment="1">
      <alignment vertical="top" wrapText="1"/>
    </xf>
    <xf numFmtId="15" fontId="42" fillId="0" borderId="22" xfId="0" applyNumberFormat="1" applyFont="1" applyFill="1" applyBorder="1" applyAlignment="1">
      <alignment horizontal="center" vertical="top" wrapText="1"/>
    </xf>
    <xf numFmtId="15" fontId="42" fillId="0" borderId="23" xfId="0" applyNumberFormat="1" applyFont="1" applyFill="1" applyBorder="1" applyAlignment="1">
      <alignment horizontal="center" vertical="top" wrapText="1"/>
    </xf>
    <xf numFmtId="15" fontId="42" fillId="0" borderId="24" xfId="0" applyNumberFormat="1" applyFont="1" applyFill="1" applyBorder="1" applyAlignment="1">
      <alignment horizontal="center" vertical="top" wrapText="1"/>
    </xf>
    <xf numFmtId="3" fontId="42" fillId="0" borderId="8" xfId="15" applyNumberFormat="1" applyFont="1" applyFill="1" applyBorder="1" applyAlignment="1">
      <alignment/>
    </xf>
    <xf numFmtId="0" fontId="48" fillId="0" borderId="0" xfId="0" applyFont="1" applyFill="1" applyBorder="1" applyAlignment="1">
      <alignment horizontal="left" vertical="top" wrapText="1"/>
    </xf>
    <xf numFmtId="0" fontId="42" fillId="0" borderId="0" xfId="0" applyNumberFormat="1" applyFont="1" applyFill="1" applyAlignment="1" quotePrefix="1">
      <alignment horizontal="left" vertical="center" wrapText="1"/>
    </xf>
    <xf numFmtId="0" fontId="42" fillId="0" borderId="4" xfId="0" applyFont="1" applyFill="1" applyBorder="1" applyAlignment="1">
      <alignment/>
    </xf>
    <xf numFmtId="0" fontId="42" fillId="0" borderId="14" xfId="0" applyFont="1" applyFill="1" applyBorder="1" applyAlignment="1">
      <alignment/>
    </xf>
    <xf numFmtId="0" fontId="42" fillId="0" borderId="1" xfId="0" applyFont="1" applyFill="1" applyBorder="1" applyAlignment="1">
      <alignment wrapText="1"/>
    </xf>
    <xf numFmtId="0" fontId="42" fillId="0" borderId="0" xfId="0" applyFont="1" applyFill="1" applyBorder="1" applyAlignment="1">
      <alignment wrapText="1"/>
    </xf>
    <xf numFmtId="0" fontId="42" fillId="0" borderId="15" xfId="0" applyFont="1" applyFill="1" applyBorder="1" applyAlignment="1">
      <alignment wrapText="1"/>
    </xf>
    <xf numFmtId="0" fontId="42" fillId="0" borderId="11" xfId="0" applyFont="1" applyFill="1" applyBorder="1" applyAlignment="1">
      <alignment horizontal="center" vertical="center" wrapText="1"/>
    </xf>
    <xf numFmtId="0" fontId="42" fillId="0" borderId="25" xfId="0" applyFont="1" applyFill="1" applyBorder="1" applyAlignment="1">
      <alignment horizontal="center"/>
    </xf>
    <xf numFmtId="0" fontId="47" fillId="0" borderId="1" xfId="0" applyFont="1" applyFill="1" applyBorder="1" applyAlignment="1">
      <alignment/>
    </xf>
    <xf numFmtId="194" fontId="42" fillId="0" borderId="9" xfId="0" applyNumberFormat="1" applyFont="1" applyFill="1" applyBorder="1" applyAlignment="1">
      <alignment/>
    </xf>
    <xf numFmtId="193" fontId="42" fillId="0" borderId="9" xfId="15" applyNumberFormat="1" applyFont="1" applyFill="1" applyBorder="1" applyAlignment="1">
      <alignment/>
    </xf>
    <xf numFmtId="193" fontId="42" fillId="0" borderId="9" xfId="0" applyNumberFormat="1" applyFont="1" applyFill="1" applyBorder="1" applyAlignment="1">
      <alignment/>
    </xf>
    <xf numFmtId="0" fontId="41" fillId="0" borderId="1" xfId="0" applyFont="1" applyFill="1" applyBorder="1" applyAlignment="1">
      <alignment/>
    </xf>
    <xf numFmtId="0" fontId="41" fillId="0" borderId="0" xfId="0" applyFont="1" applyFill="1" applyBorder="1" applyAlignment="1">
      <alignment/>
    </xf>
    <xf numFmtId="0" fontId="41" fillId="0" borderId="15" xfId="0" applyFont="1" applyFill="1" applyBorder="1" applyAlignment="1">
      <alignment/>
    </xf>
    <xf numFmtId="194" fontId="41" fillId="0" borderId="26" xfId="0" applyNumberFormat="1" applyFont="1" applyFill="1" applyBorder="1" applyAlignment="1">
      <alignment/>
    </xf>
    <xf numFmtId="187" fontId="42" fillId="0" borderId="9" xfId="15" applyNumberFormat="1" applyFont="1" applyFill="1" applyBorder="1" applyAlignment="1">
      <alignment/>
    </xf>
    <xf numFmtId="10" fontId="42" fillId="0" borderId="9" xfId="0" applyNumberFormat="1" applyFont="1" applyFill="1" applyBorder="1" applyAlignment="1">
      <alignment/>
    </xf>
    <xf numFmtId="10" fontId="42" fillId="0" borderId="9" xfId="23" applyNumberFormat="1" applyFont="1" applyFill="1" applyBorder="1" applyAlignment="1">
      <alignment/>
    </xf>
    <xf numFmtId="193" fontId="41" fillId="0" borderId="27" xfId="15" applyNumberFormat="1" applyFont="1" applyFill="1" applyBorder="1" applyAlignment="1">
      <alignment wrapText="1"/>
    </xf>
    <xf numFmtId="0" fontId="22" fillId="0" borderId="0" xfId="0" applyFont="1" applyFill="1" applyAlignment="1">
      <alignment horizontal="justify" vertical="center"/>
    </xf>
    <xf numFmtId="0" fontId="42" fillId="0" borderId="0" xfId="0" applyFont="1" applyFill="1" applyAlignment="1">
      <alignment vertical="top" wrapText="1"/>
    </xf>
    <xf numFmtId="0" fontId="42" fillId="0" borderId="0" xfId="0" applyFont="1" applyFill="1" applyAlignment="1">
      <alignment horizontal="center" vertical="top" wrapText="1"/>
    </xf>
    <xf numFmtId="0" fontId="41" fillId="0" borderId="0" xfId="0" applyFont="1" applyFill="1" applyAlignment="1">
      <alignment horizontal="center" vertical="top" wrapText="1"/>
    </xf>
    <xf numFmtId="0" fontId="6" fillId="0" borderId="0" xfId="0" applyFont="1" applyAlignment="1">
      <alignment horizontal="center"/>
    </xf>
    <xf numFmtId="0" fontId="22" fillId="0" borderId="0" xfId="0" applyFont="1" applyFill="1" applyAlignment="1">
      <alignment horizontal="justify" vertical="center"/>
    </xf>
    <xf numFmtId="37" fontId="21" fillId="0" borderId="0" xfId="15" applyNumberFormat="1" applyFont="1" applyFill="1" applyAlignment="1">
      <alignment horizontal="left" vertical="center" wrapText="1"/>
    </xf>
    <xf numFmtId="0" fontId="21" fillId="0" borderId="0" xfId="0" applyFont="1" applyAlignment="1">
      <alignment horizontal="center"/>
    </xf>
    <xf numFmtId="0" fontId="2" fillId="0" borderId="0" xfId="22" applyFont="1" applyFill="1" applyAlignment="1" quotePrefix="1">
      <alignment horizontal="center"/>
      <protection/>
    </xf>
    <xf numFmtId="37" fontId="21" fillId="0" borderId="0" xfId="15" applyNumberFormat="1" applyFont="1" applyFill="1" applyAlignment="1">
      <alignment horizontal="center" vertical="center" wrapText="1"/>
    </xf>
    <xf numFmtId="0" fontId="42" fillId="0" borderId="0" xfId="0" applyFont="1" applyFill="1" applyBorder="1" applyAlignment="1">
      <alignment horizontal="left" vertical="top" wrapText="1"/>
    </xf>
    <xf numFmtId="0" fontId="42" fillId="0" borderId="0" xfId="0" applyFont="1" applyFill="1" applyAlignment="1">
      <alignment horizontal="left" vertical="top" wrapText="1"/>
    </xf>
    <xf numFmtId="15" fontId="2" fillId="3" borderId="13" xfId="0" applyNumberFormat="1" applyFont="1" applyFill="1" applyBorder="1" applyAlignment="1">
      <alignment horizontal="center"/>
    </xf>
    <xf numFmtId="0" fontId="2" fillId="3" borderId="14" xfId="0" applyFont="1" applyFill="1" applyBorder="1" applyAlignment="1">
      <alignment horizontal="center"/>
    </xf>
    <xf numFmtId="0" fontId="9" fillId="0" borderId="0" xfId="0" applyFont="1" applyFill="1" applyAlignment="1">
      <alignment horizontal="center"/>
    </xf>
    <xf numFmtId="0" fontId="9" fillId="0" borderId="0" xfId="0" applyFont="1" applyFill="1" applyAlignment="1">
      <alignment horizontal="justify" vertical="top" wrapText="1"/>
    </xf>
    <xf numFmtId="37" fontId="2" fillId="0" borderId="0" xfId="15" applyNumberFormat="1" applyFont="1" applyFill="1" applyAlignment="1">
      <alignment horizontal="left"/>
    </xf>
    <xf numFmtId="0" fontId="16" fillId="0" borderId="0" xfId="0" applyFont="1" applyAlignment="1">
      <alignment horizontal="center"/>
    </xf>
    <xf numFmtId="0" fontId="1" fillId="0" borderId="0" xfId="0" applyFont="1" applyFill="1" applyAlignment="1">
      <alignment horizontal="left" vertical="center" wrapText="1"/>
    </xf>
    <xf numFmtId="37" fontId="2" fillId="0" borderId="0" xfId="15" applyNumberFormat="1" applyFont="1" applyFill="1" applyAlignment="1">
      <alignment horizontal="center" vertical="center" wrapText="1"/>
    </xf>
    <xf numFmtId="37" fontId="2" fillId="0" borderId="0" xfId="15" applyNumberFormat="1" applyFont="1" applyAlignment="1" quotePrefix="1">
      <alignment horizontal="center"/>
    </xf>
    <xf numFmtId="0" fontId="2" fillId="0" borderId="0" xfId="0" applyFont="1" applyAlignment="1">
      <alignment horizontal="center"/>
    </xf>
    <xf numFmtId="0" fontId="8" fillId="0" borderId="0" xfId="0" applyFont="1" applyFill="1" applyAlignment="1">
      <alignment horizontal="left" vertical="center" wrapText="1"/>
    </xf>
    <xf numFmtId="37" fontId="6" fillId="0" borderId="0" xfId="15" applyNumberFormat="1" applyFont="1" applyFill="1" applyAlignment="1">
      <alignment horizontal="left"/>
    </xf>
    <xf numFmtId="0" fontId="21" fillId="0" borderId="0" xfId="0" applyFont="1" applyFill="1" applyAlignment="1">
      <alignment horizontal="center" vertical="center" wrapText="1"/>
    </xf>
    <xf numFmtId="0" fontId="22" fillId="0" borderId="0" xfId="0" applyFont="1" applyFill="1" applyAlignment="1">
      <alignment horizontal="justify" vertical="top" wrapText="1"/>
    </xf>
    <xf numFmtId="0" fontId="24" fillId="0" borderId="0" xfId="0" applyFont="1" applyFill="1" applyAlignment="1">
      <alignment horizontal="justify" vertical="top" wrapText="1"/>
    </xf>
    <xf numFmtId="0" fontId="21" fillId="0" borderId="1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5" xfId="0" applyFont="1" applyFill="1" applyBorder="1" applyAlignment="1">
      <alignment horizontal="center" vertical="center"/>
    </xf>
    <xf numFmtId="0" fontId="21" fillId="0" borderId="13" xfId="0" applyFont="1" applyFill="1" applyBorder="1" applyAlignment="1">
      <alignment horizontal="center"/>
    </xf>
    <xf numFmtId="0" fontId="21" fillId="0" borderId="14" xfId="0" applyFont="1" applyFill="1" applyBorder="1" applyAlignment="1">
      <alignment horizontal="center"/>
    </xf>
    <xf numFmtId="16" fontId="21" fillId="0" borderId="16" xfId="0" applyNumberFormat="1" applyFont="1" applyFill="1" applyBorder="1" applyAlignment="1">
      <alignment horizontal="center"/>
    </xf>
    <xf numFmtId="0" fontId="21" fillId="0" borderId="17" xfId="0" applyNumberFormat="1" applyFont="1" applyFill="1" applyBorder="1" applyAlignment="1">
      <alignment horizontal="center"/>
    </xf>
    <xf numFmtId="0" fontId="21" fillId="0" borderId="0" xfId="0" applyFont="1" applyFill="1" applyAlignment="1">
      <alignment horizontal="center"/>
    </xf>
    <xf numFmtId="0" fontId="1" fillId="0" borderId="0" xfId="0" applyFont="1" applyFill="1" applyAlignment="1">
      <alignment horizontal="center"/>
    </xf>
    <xf numFmtId="0" fontId="22" fillId="0" borderId="0" xfId="0" applyFont="1" applyFill="1" applyAlignment="1">
      <alignment horizontal="center"/>
    </xf>
    <xf numFmtId="0" fontId="2" fillId="5" borderId="13" xfId="0" applyFont="1" applyFill="1" applyBorder="1" applyAlignment="1">
      <alignment horizontal="center"/>
    </xf>
    <xf numFmtId="0" fontId="2" fillId="5" borderId="14" xfId="0" applyFont="1" applyFill="1" applyBorder="1" applyAlignment="1">
      <alignment horizontal="center"/>
    </xf>
    <xf numFmtId="184" fontId="2" fillId="5" borderId="16" xfId="0" applyNumberFormat="1" applyFont="1" applyFill="1" applyBorder="1" applyAlignment="1">
      <alignment horizontal="center"/>
    </xf>
    <xf numFmtId="184" fontId="2" fillId="5" borderId="17" xfId="0" applyNumberFormat="1"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184" fontId="2" fillId="4" borderId="16" xfId="0" applyNumberFormat="1" applyFont="1" applyFill="1" applyBorder="1" applyAlignment="1">
      <alignment horizontal="center"/>
    </xf>
    <xf numFmtId="184" fontId="2" fillId="4" borderId="17" xfId="0" applyNumberFormat="1" applyFont="1" applyFill="1" applyBorder="1" applyAlignment="1">
      <alignment horizontal="center"/>
    </xf>
    <xf numFmtId="0" fontId="42" fillId="0" borderId="0" xfId="0" applyFont="1" applyFill="1" applyAlignment="1">
      <alignment horizontal="justify" vertical="top" wrapText="1"/>
    </xf>
    <xf numFmtId="0" fontId="41" fillId="0" borderId="0" xfId="0" applyFont="1" applyFill="1" applyAlignment="1">
      <alignment horizontal="left" vertical="justify"/>
    </xf>
    <xf numFmtId="0" fontId="41" fillId="0" borderId="0" xfId="0" applyFont="1" applyFill="1" applyAlignment="1" quotePrefix="1">
      <alignment horizontal="center"/>
    </xf>
    <xf numFmtId="0" fontId="41" fillId="0" borderId="0" xfId="0" applyFont="1" applyFill="1" applyAlignment="1" quotePrefix="1">
      <alignment horizontal="center" vertical="top" wrapText="1"/>
    </xf>
    <xf numFmtId="0" fontId="41" fillId="0" borderId="0" xfId="0" applyFont="1" applyFill="1" applyAlignment="1">
      <alignment horizontal="center"/>
    </xf>
    <xf numFmtId="0" fontId="42" fillId="0" borderId="0" xfId="0" applyFont="1" applyFill="1" applyAlignment="1">
      <alignment wrapText="1"/>
    </xf>
    <xf numFmtId="0" fontId="42" fillId="0" borderId="0" xfId="0" applyNumberFormat="1" applyFont="1" applyFill="1" applyAlignment="1">
      <alignment horizontal="left" vertical="top" wrapText="1"/>
    </xf>
    <xf numFmtId="0" fontId="41" fillId="0" borderId="0" xfId="0" applyFont="1" applyFill="1" applyAlignment="1">
      <alignment horizontal="left" vertical="top" wrapText="1"/>
    </xf>
    <xf numFmtId="0" fontId="41" fillId="0" borderId="0" xfId="0" applyNumberFormat="1" applyFont="1" applyFill="1" applyAlignment="1" quotePrefix="1">
      <alignment horizontal="center" vertical="top"/>
    </xf>
    <xf numFmtId="0" fontId="42" fillId="0" borderId="0" xfId="0" applyNumberFormat="1" applyFont="1" applyFill="1" applyAlignment="1">
      <alignment horizontal="left" vertical="center" wrapText="1"/>
    </xf>
    <xf numFmtId="0" fontId="42" fillId="0" borderId="19" xfId="0" applyFont="1" applyFill="1" applyBorder="1" applyAlignment="1">
      <alignment horizontal="center"/>
    </xf>
    <xf numFmtId="0" fontId="42" fillId="0" borderId="20" xfId="0" applyFont="1" applyFill="1" applyBorder="1" applyAlignment="1">
      <alignment horizontal="center"/>
    </xf>
    <xf numFmtId="0" fontId="42" fillId="0" borderId="0" xfId="0" applyNumberFormat="1" applyFont="1" applyFill="1" applyAlignment="1">
      <alignment horizontal="justify" vertical="top" wrapText="1"/>
    </xf>
    <xf numFmtId="0" fontId="42" fillId="0" borderId="0" xfId="0" applyNumberFormat="1" applyFont="1" applyFill="1" applyAlignment="1" quotePrefix="1">
      <alignment horizontal="left" vertical="center" wrapText="1"/>
    </xf>
    <xf numFmtId="0" fontId="42" fillId="0" borderId="0" xfId="0" applyFont="1" applyFill="1" applyAlignment="1">
      <alignment horizontal="left" vertical="top"/>
    </xf>
    <xf numFmtId="0" fontId="42" fillId="0" borderId="0" xfId="0" applyFont="1" applyFill="1" applyAlignment="1">
      <alignment horizontal="left" wrapText="1"/>
    </xf>
    <xf numFmtId="0" fontId="42" fillId="0" borderId="0" xfId="0" applyFont="1" applyFill="1" applyAlignment="1">
      <alignment horizontal="left"/>
    </xf>
    <xf numFmtId="0" fontId="22" fillId="0" borderId="0" xfId="0" applyFont="1" applyFill="1" applyAlignment="1">
      <alignment horizontal="left" vertical="top" wrapText="1"/>
    </xf>
    <xf numFmtId="0" fontId="42" fillId="0" borderId="16" xfId="0" applyFont="1" applyFill="1" applyBorder="1" applyAlignment="1">
      <alignment horizontal="center" vertical="center"/>
    </xf>
    <xf numFmtId="0" fontId="42" fillId="0" borderId="17" xfId="0" applyFont="1" applyFill="1" applyBorder="1" applyAlignment="1">
      <alignment horizontal="center" vertical="center"/>
    </xf>
    <xf numFmtId="0" fontId="21" fillId="0" borderId="0" xfId="0" applyFont="1" applyFill="1" applyAlignment="1" quotePrefix="1">
      <alignment horizontal="center"/>
    </xf>
    <xf numFmtId="0" fontId="42" fillId="0" borderId="1"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0" xfId="0" applyFont="1" applyFill="1" applyAlignment="1">
      <alignment horizontal="left" vertical="center" wrapText="1"/>
    </xf>
    <xf numFmtId="0" fontId="42" fillId="0" borderId="0" xfId="0" applyFont="1" applyFill="1" applyAlignment="1">
      <alignment horizontal="justify" vertical="top"/>
    </xf>
    <xf numFmtId="0" fontId="42" fillId="0" borderId="1" xfId="0" applyFont="1" applyFill="1" applyBorder="1" applyAlignment="1">
      <alignment horizontal="left" vertical="top" wrapText="1"/>
    </xf>
    <xf numFmtId="0" fontId="42" fillId="0" borderId="15" xfId="0" applyFont="1" applyFill="1" applyBorder="1" applyAlignment="1">
      <alignment horizontal="left" vertical="top" wrapText="1"/>
    </xf>
    <xf numFmtId="0" fontId="41" fillId="0" borderId="0" xfId="0" applyNumberFormat="1" applyFont="1" applyFill="1" applyAlignment="1" quotePrefix="1">
      <alignment horizontal="center" vertical="top" wrapText="1"/>
    </xf>
    <xf numFmtId="0" fontId="41" fillId="0" borderId="0" xfId="0" applyFont="1" applyFill="1" applyAlignment="1">
      <alignment horizontal="left"/>
    </xf>
    <xf numFmtId="0" fontId="42" fillId="0" borderId="4" xfId="0" applyFont="1" applyFill="1" applyBorder="1" applyAlignment="1">
      <alignment horizontal="left" vertical="top" wrapText="1"/>
    </xf>
    <xf numFmtId="0" fontId="42" fillId="0" borderId="0" xfId="0" applyFont="1" applyFill="1" applyAlignment="1">
      <alignment horizontal="justify" vertical="center" wrapText="1"/>
    </xf>
    <xf numFmtId="0" fontId="42" fillId="0" borderId="0" xfId="0" applyFont="1" applyFill="1" applyAlignment="1">
      <alignment horizontal="justify" vertical="center"/>
    </xf>
    <xf numFmtId="0" fontId="42" fillId="0" borderId="16" xfId="0" applyFont="1" applyFill="1" applyBorder="1" applyAlignment="1">
      <alignment horizontal="left" vertical="top" wrapText="1"/>
    </xf>
    <xf numFmtId="0" fontId="42" fillId="0" borderId="5" xfId="0" applyFont="1" applyFill="1" applyBorder="1" applyAlignment="1">
      <alignment horizontal="left" vertical="top" wrapText="1"/>
    </xf>
    <xf numFmtId="0" fontId="42" fillId="0" borderId="17" xfId="0" applyFont="1" applyFill="1" applyBorder="1" applyAlignment="1">
      <alignment horizontal="left" vertical="top" wrapText="1"/>
    </xf>
    <xf numFmtId="0" fontId="41" fillId="0" borderId="19"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22" fillId="0" borderId="0" xfId="0" applyFont="1" applyFill="1" applyAlignment="1">
      <alignment horizontal="left" vertical="top"/>
    </xf>
    <xf numFmtId="0" fontId="42" fillId="0" borderId="28" xfId="0" applyFont="1" applyFill="1" applyBorder="1" applyAlignment="1">
      <alignment horizontal="left" vertical="top" wrapText="1"/>
    </xf>
    <xf numFmtId="0" fontId="42" fillId="0" borderId="25" xfId="0" applyFont="1" applyFill="1" applyBorder="1" applyAlignment="1">
      <alignment horizontal="left" vertical="top" wrapText="1"/>
    </xf>
    <xf numFmtId="0" fontId="42" fillId="0" borderId="29" xfId="0" applyFont="1" applyFill="1" applyBorder="1" applyAlignment="1">
      <alignment horizontal="left" vertical="top" wrapText="1"/>
    </xf>
    <xf numFmtId="0" fontId="42" fillId="0" borderId="30" xfId="0" applyFont="1" applyFill="1" applyBorder="1" applyAlignment="1">
      <alignment horizontal="left" vertical="top" wrapText="1"/>
    </xf>
    <xf numFmtId="0" fontId="42" fillId="0" borderId="3" xfId="0" applyFont="1" applyFill="1" applyBorder="1" applyAlignment="1">
      <alignment horizontal="left" vertical="top" wrapText="1"/>
    </xf>
    <xf numFmtId="0" fontId="42" fillId="0" borderId="31" xfId="0" applyFont="1" applyFill="1" applyBorder="1" applyAlignment="1">
      <alignment horizontal="left" vertical="top" wrapText="1"/>
    </xf>
    <xf numFmtId="0" fontId="42" fillId="0" borderId="32" xfId="0" applyFont="1" applyFill="1" applyBorder="1" applyAlignment="1">
      <alignment horizontal="left" vertical="top" wrapText="1"/>
    </xf>
    <xf numFmtId="0" fontId="42" fillId="0" borderId="33" xfId="0" applyFont="1" applyFill="1" applyBorder="1" applyAlignment="1">
      <alignment horizontal="left" vertical="top" wrapText="1"/>
    </xf>
    <xf numFmtId="0" fontId="42" fillId="0" borderId="34" xfId="0" applyFont="1" applyFill="1" applyBorder="1" applyAlignment="1">
      <alignment horizontal="left" vertical="top" wrapText="1"/>
    </xf>
    <xf numFmtId="0" fontId="42" fillId="0" borderId="35" xfId="0"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36" xfId="0" applyFont="1" applyFill="1" applyBorder="1" applyAlignment="1">
      <alignment horizontal="left" vertical="top" wrapText="1"/>
    </xf>
    <xf numFmtId="0" fontId="46" fillId="0" borderId="0" xfId="0" applyFont="1" applyFill="1" applyBorder="1" applyAlignment="1">
      <alignment horizontal="left" vertical="top" wrapText="1"/>
    </xf>
    <xf numFmtId="0" fontId="42" fillId="0" borderId="0" xfId="0" applyFont="1" applyFill="1" applyBorder="1" applyAlignment="1">
      <alignment horizontal="justify" vertical="top" wrapText="1"/>
    </xf>
    <xf numFmtId="0" fontId="42" fillId="0" borderId="37" xfId="0" applyFont="1" applyFill="1" applyBorder="1" applyAlignment="1">
      <alignment horizontal="left" vertical="top" wrapText="1"/>
    </xf>
    <xf numFmtId="0" fontId="42" fillId="0" borderId="38" xfId="0" applyFont="1" applyFill="1" applyBorder="1" applyAlignment="1">
      <alignment horizontal="left" vertical="top" wrapText="1"/>
    </xf>
    <xf numFmtId="0" fontId="42" fillId="0" borderId="39" xfId="0" applyFont="1" applyFill="1" applyBorder="1" applyAlignment="1">
      <alignment horizontal="left" vertical="top" wrapText="1"/>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4733925</xdr:colOff>
      <xdr:row>0</xdr:row>
      <xdr:rowOff>95250</xdr:rowOff>
    </xdr:from>
    <xdr:to>
      <xdr:col>3</xdr:col>
      <xdr:colOff>314325</xdr:colOff>
      <xdr:row>2</xdr:row>
      <xdr:rowOff>161925</xdr:rowOff>
    </xdr:to>
    <xdr:pic>
      <xdr:nvPicPr>
        <xdr:cNvPr id="1" name="Picture 1"/>
        <xdr:cNvPicPr preferRelativeResize="1">
          <a:picLocks noChangeAspect="1"/>
        </xdr:cNvPicPr>
      </xdr:nvPicPr>
      <xdr:blipFill>
        <a:blip r:embed="rId1"/>
        <a:stretch>
          <a:fillRect/>
        </a:stretch>
      </xdr:blipFill>
      <xdr:spPr>
        <a:xfrm>
          <a:off x="5124450" y="95250"/>
          <a:ext cx="4953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xdr:row>
      <xdr:rowOff>0</xdr:rowOff>
    </xdr:from>
    <xdr:to>
      <xdr:col>15</xdr:col>
      <xdr:colOff>0</xdr:colOff>
      <xdr:row>4</xdr:row>
      <xdr:rowOff>0</xdr:rowOff>
    </xdr:to>
    <xdr:sp>
      <xdr:nvSpPr>
        <xdr:cNvPr id="1" name="Line 3"/>
        <xdr:cNvSpPr>
          <a:spLocks/>
        </xdr:cNvSpPr>
      </xdr:nvSpPr>
      <xdr:spPr>
        <a:xfrm>
          <a:off x="11896725" y="742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2" name="Line 4"/>
        <xdr:cNvSpPr>
          <a:spLocks/>
        </xdr:cNvSpPr>
      </xdr:nvSpPr>
      <xdr:spPr>
        <a:xfrm>
          <a:off x="11896725" y="742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3" name="Line 9"/>
        <xdr:cNvSpPr>
          <a:spLocks/>
        </xdr:cNvSpPr>
      </xdr:nvSpPr>
      <xdr:spPr>
        <a:xfrm>
          <a:off x="5419725" y="1019175"/>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4" name="Line 10"/>
        <xdr:cNvSpPr>
          <a:spLocks/>
        </xdr:cNvSpPr>
      </xdr:nvSpPr>
      <xdr:spPr>
        <a:xfrm flipH="1">
          <a:off x="2819400" y="1009650"/>
          <a:ext cx="1476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5" name="Line 11"/>
        <xdr:cNvSpPr>
          <a:spLocks/>
        </xdr:cNvSpPr>
      </xdr:nvSpPr>
      <xdr:spPr>
        <a:xfrm flipH="1">
          <a:off x="2876550" y="800100"/>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485775</xdr:colOff>
      <xdr:row>4</xdr:row>
      <xdr:rowOff>66675</xdr:rowOff>
    </xdr:from>
    <xdr:to>
      <xdr:col>9</xdr:col>
      <xdr:colOff>828675</xdr:colOff>
      <xdr:row>4</xdr:row>
      <xdr:rowOff>66675</xdr:rowOff>
    </xdr:to>
    <xdr:sp>
      <xdr:nvSpPr>
        <xdr:cNvPr id="6" name="Line 12"/>
        <xdr:cNvSpPr>
          <a:spLocks/>
        </xdr:cNvSpPr>
      </xdr:nvSpPr>
      <xdr:spPr>
        <a:xfrm>
          <a:off x="6924675" y="809625"/>
          <a:ext cx="1781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104775</xdr:rowOff>
    </xdr:from>
    <xdr:to>
      <xdr:col>15</xdr:col>
      <xdr:colOff>0</xdr:colOff>
      <xdr:row>7</xdr:row>
      <xdr:rowOff>104775</xdr:rowOff>
    </xdr:to>
    <xdr:sp>
      <xdr:nvSpPr>
        <xdr:cNvPr id="1" name="Line 1"/>
        <xdr:cNvSpPr>
          <a:spLocks/>
        </xdr:cNvSpPr>
      </xdr:nvSpPr>
      <xdr:spPr>
        <a:xfrm>
          <a:off x="12182475" y="1714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2" name="Line 2"/>
        <xdr:cNvSpPr>
          <a:spLocks/>
        </xdr:cNvSpPr>
      </xdr:nvSpPr>
      <xdr:spPr>
        <a:xfrm>
          <a:off x="12182475" y="1714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3" name="Line 3"/>
        <xdr:cNvSpPr>
          <a:spLocks/>
        </xdr:cNvSpPr>
      </xdr:nvSpPr>
      <xdr:spPr>
        <a:xfrm>
          <a:off x="12182475" y="8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4" name="Line 4"/>
        <xdr:cNvSpPr>
          <a:spLocks/>
        </xdr:cNvSpPr>
      </xdr:nvSpPr>
      <xdr:spPr>
        <a:xfrm>
          <a:off x="12182475" y="8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5" name="Line 5"/>
        <xdr:cNvSpPr>
          <a:spLocks/>
        </xdr:cNvSpPr>
      </xdr:nvSpPr>
      <xdr:spPr>
        <a:xfrm>
          <a:off x="5400675" y="1266825"/>
          <a:ext cx="1571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6" name="Line 6"/>
        <xdr:cNvSpPr>
          <a:spLocks/>
        </xdr:cNvSpPr>
      </xdr:nvSpPr>
      <xdr:spPr>
        <a:xfrm flipH="1">
          <a:off x="2333625" y="1257300"/>
          <a:ext cx="1552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7" name="Line 7"/>
        <xdr:cNvSpPr>
          <a:spLocks/>
        </xdr:cNvSpPr>
      </xdr:nvSpPr>
      <xdr:spPr>
        <a:xfrm flipH="1">
          <a:off x="2390775" y="914400"/>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609600</xdr:colOff>
      <xdr:row>4</xdr:row>
      <xdr:rowOff>66675</xdr:rowOff>
    </xdr:from>
    <xdr:to>
      <xdr:col>10</xdr:col>
      <xdr:colOff>0</xdr:colOff>
      <xdr:row>4</xdr:row>
      <xdr:rowOff>66675</xdr:rowOff>
    </xdr:to>
    <xdr:sp>
      <xdr:nvSpPr>
        <xdr:cNvPr id="8" name="Line 8"/>
        <xdr:cNvSpPr>
          <a:spLocks/>
        </xdr:cNvSpPr>
      </xdr:nvSpPr>
      <xdr:spPr>
        <a:xfrm>
          <a:off x="7172325" y="923925"/>
          <a:ext cx="1533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0</xdr:colOff>
      <xdr:row>6</xdr:row>
      <xdr:rowOff>104775</xdr:rowOff>
    </xdr:to>
    <xdr:sp>
      <xdr:nvSpPr>
        <xdr:cNvPr id="1" name="Line 1"/>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2" name="Line 3"/>
        <xdr:cNvSpPr>
          <a:spLocks/>
        </xdr:cNvSpPr>
      </xdr:nvSpPr>
      <xdr:spPr>
        <a:xfrm>
          <a:off x="12487275"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3" name="Line 4"/>
        <xdr:cNvSpPr>
          <a:spLocks/>
        </xdr:cNvSpPr>
      </xdr:nvSpPr>
      <xdr:spPr>
        <a:xfrm>
          <a:off x="12487275"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4" name="Line 5"/>
        <xdr:cNvSpPr>
          <a:spLocks/>
        </xdr:cNvSpPr>
      </xdr:nvSpPr>
      <xdr:spPr>
        <a:xfrm>
          <a:off x="15201900"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5" name="Line 6"/>
        <xdr:cNvSpPr>
          <a:spLocks/>
        </xdr:cNvSpPr>
      </xdr:nvSpPr>
      <xdr:spPr>
        <a:xfrm>
          <a:off x="15201900"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0</xdr:colOff>
      <xdr:row>6</xdr:row>
      <xdr:rowOff>104775</xdr:rowOff>
    </xdr:to>
    <xdr:sp>
      <xdr:nvSpPr>
        <xdr:cNvPr id="6" name="Line 7"/>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0</xdr:colOff>
      <xdr:row>6</xdr:row>
      <xdr:rowOff>104775</xdr:rowOff>
    </xdr:to>
    <xdr:sp>
      <xdr:nvSpPr>
        <xdr:cNvPr id="7" name="Line 9"/>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xdr:col>
      <xdr:colOff>180975</xdr:colOff>
      <xdr:row>6</xdr:row>
      <xdr:rowOff>85725</xdr:rowOff>
    </xdr:from>
    <xdr:to>
      <xdr:col>3</xdr:col>
      <xdr:colOff>714375</xdr:colOff>
      <xdr:row>6</xdr:row>
      <xdr:rowOff>85725</xdr:rowOff>
    </xdr:to>
    <xdr:sp>
      <xdr:nvSpPr>
        <xdr:cNvPr id="8" name="Line 10"/>
        <xdr:cNvSpPr>
          <a:spLocks/>
        </xdr:cNvSpPr>
      </xdr:nvSpPr>
      <xdr:spPr>
        <a:xfrm flipH="1">
          <a:off x="4286250" y="1476375"/>
          <a:ext cx="1333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9" name="Line 15"/>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0" name="Line 16"/>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1" name="Line 17"/>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2" name="Line 18"/>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13" name="Line 19"/>
        <xdr:cNvSpPr>
          <a:spLocks/>
        </xdr:cNvSpPr>
      </xdr:nvSpPr>
      <xdr:spPr>
        <a:xfrm>
          <a:off x="7105650" y="1238250"/>
          <a:ext cx="2124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14" name="Line 20"/>
        <xdr:cNvSpPr>
          <a:spLocks/>
        </xdr:cNvSpPr>
      </xdr:nvSpPr>
      <xdr:spPr>
        <a:xfrm flipH="1">
          <a:off x="3419475" y="1228725"/>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15" name="Line 21"/>
        <xdr:cNvSpPr>
          <a:spLocks/>
        </xdr:cNvSpPr>
      </xdr:nvSpPr>
      <xdr:spPr>
        <a:xfrm flipH="1">
          <a:off x="3476625" y="971550"/>
          <a:ext cx="1895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561975</xdr:colOff>
      <xdr:row>4</xdr:row>
      <xdr:rowOff>104775</xdr:rowOff>
    </xdr:from>
    <xdr:to>
      <xdr:col>9</xdr:col>
      <xdr:colOff>733425</xdr:colOff>
      <xdr:row>4</xdr:row>
      <xdr:rowOff>104775</xdr:rowOff>
    </xdr:to>
    <xdr:sp>
      <xdr:nvSpPr>
        <xdr:cNvPr id="16" name="Line 22"/>
        <xdr:cNvSpPr>
          <a:spLocks/>
        </xdr:cNvSpPr>
      </xdr:nvSpPr>
      <xdr:spPr>
        <a:xfrm>
          <a:off x="9382125" y="1019175"/>
          <a:ext cx="2143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7" name="Line 24"/>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8" name="Line 25"/>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9" name="Line 26"/>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20" name="Line 27"/>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21" name="Line 28"/>
        <xdr:cNvSpPr>
          <a:spLocks/>
        </xdr:cNvSpPr>
      </xdr:nvSpPr>
      <xdr:spPr>
        <a:xfrm>
          <a:off x="7105650" y="1238250"/>
          <a:ext cx="2124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22" name="Line 29"/>
        <xdr:cNvSpPr>
          <a:spLocks/>
        </xdr:cNvSpPr>
      </xdr:nvSpPr>
      <xdr:spPr>
        <a:xfrm flipH="1">
          <a:off x="3419475" y="1228725"/>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23" name="Line 30"/>
        <xdr:cNvSpPr>
          <a:spLocks/>
        </xdr:cNvSpPr>
      </xdr:nvSpPr>
      <xdr:spPr>
        <a:xfrm flipH="1">
          <a:off x="3476625" y="971550"/>
          <a:ext cx="1895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5</xdr:row>
      <xdr:rowOff>247650</xdr:rowOff>
    </xdr:from>
    <xdr:to>
      <xdr:col>8</xdr:col>
      <xdr:colOff>676275</xdr:colOff>
      <xdr:row>5</xdr:row>
      <xdr:rowOff>247650</xdr:rowOff>
    </xdr:to>
    <xdr:sp>
      <xdr:nvSpPr>
        <xdr:cNvPr id="1" name="Line 1"/>
        <xdr:cNvSpPr>
          <a:spLocks/>
        </xdr:cNvSpPr>
      </xdr:nvSpPr>
      <xdr:spPr>
        <a:xfrm>
          <a:off x="10001250" y="1771650"/>
          <a:ext cx="3038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247650</xdr:rowOff>
    </xdr:from>
    <xdr:to>
      <xdr:col>3</xdr:col>
      <xdr:colOff>438150</xdr:colOff>
      <xdr:row>5</xdr:row>
      <xdr:rowOff>247650</xdr:rowOff>
    </xdr:to>
    <xdr:sp>
      <xdr:nvSpPr>
        <xdr:cNvPr id="2" name="Line 2"/>
        <xdr:cNvSpPr>
          <a:spLocks/>
        </xdr:cNvSpPr>
      </xdr:nvSpPr>
      <xdr:spPr>
        <a:xfrm flipH="1">
          <a:off x="5800725" y="1771650"/>
          <a:ext cx="2324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9</xdr:col>
      <xdr:colOff>28575</xdr:colOff>
      <xdr:row>4</xdr:row>
      <xdr:rowOff>219075</xdr:rowOff>
    </xdr:from>
    <xdr:to>
      <xdr:col>10</xdr:col>
      <xdr:colOff>914400</xdr:colOff>
      <xdr:row>4</xdr:row>
      <xdr:rowOff>219075</xdr:rowOff>
    </xdr:to>
    <xdr:sp>
      <xdr:nvSpPr>
        <xdr:cNvPr id="3" name="Line 3"/>
        <xdr:cNvSpPr>
          <a:spLocks/>
        </xdr:cNvSpPr>
      </xdr:nvSpPr>
      <xdr:spPr>
        <a:xfrm>
          <a:off x="13277850" y="1409700"/>
          <a:ext cx="2105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85725</xdr:colOff>
      <xdr:row>4</xdr:row>
      <xdr:rowOff>228600</xdr:rowOff>
    </xdr:from>
    <xdr:to>
      <xdr:col>3</xdr:col>
      <xdr:colOff>447675</xdr:colOff>
      <xdr:row>4</xdr:row>
      <xdr:rowOff>228600</xdr:rowOff>
    </xdr:to>
    <xdr:sp>
      <xdr:nvSpPr>
        <xdr:cNvPr id="4" name="Line 4"/>
        <xdr:cNvSpPr>
          <a:spLocks/>
        </xdr:cNvSpPr>
      </xdr:nvSpPr>
      <xdr:spPr>
        <a:xfrm flipH="1">
          <a:off x="5781675" y="1419225"/>
          <a:ext cx="2352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xdr:row>
      <xdr:rowOff>104775</xdr:rowOff>
    </xdr:from>
    <xdr:to>
      <xdr:col>16</xdr:col>
      <xdr:colOff>0</xdr:colOff>
      <xdr:row>7</xdr:row>
      <xdr:rowOff>104775</xdr:rowOff>
    </xdr:to>
    <xdr:sp>
      <xdr:nvSpPr>
        <xdr:cNvPr id="1" name="Line 4"/>
        <xdr:cNvSpPr>
          <a:spLocks/>
        </xdr:cNvSpPr>
      </xdr:nvSpPr>
      <xdr:spPr>
        <a:xfrm>
          <a:off x="19745325" y="2238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16</xdr:col>
      <xdr:colOff>0</xdr:colOff>
      <xdr:row>7</xdr:row>
      <xdr:rowOff>104775</xdr:rowOff>
    </xdr:from>
    <xdr:to>
      <xdr:col>16</xdr:col>
      <xdr:colOff>0</xdr:colOff>
      <xdr:row>7</xdr:row>
      <xdr:rowOff>104775</xdr:rowOff>
    </xdr:to>
    <xdr:sp>
      <xdr:nvSpPr>
        <xdr:cNvPr id="2" name="Line 7"/>
        <xdr:cNvSpPr>
          <a:spLocks/>
        </xdr:cNvSpPr>
      </xdr:nvSpPr>
      <xdr:spPr>
        <a:xfrm>
          <a:off x="19745325" y="2238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16</xdr:col>
      <xdr:colOff>0</xdr:colOff>
      <xdr:row>4</xdr:row>
      <xdr:rowOff>0</xdr:rowOff>
    </xdr:from>
    <xdr:to>
      <xdr:col>16</xdr:col>
      <xdr:colOff>0</xdr:colOff>
      <xdr:row>4</xdr:row>
      <xdr:rowOff>0</xdr:rowOff>
    </xdr:to>
    <xdr:sp>
      <xdr:nvSpPr>
        <xdr:cNvPr id="3" name="Line 23"/>
        <xdr:cNvSpPr>
          <a:spLocks/>
        </xdr:cNvSpPr>
      </xdr:nvSpPr>
      <xdr:spPr>
        <a:xfrm>
          <a:off x="19745325" y="1190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16</xdr:col>
      <xdr:colOff>0</xdr:colOff>
      <xdr:row>4</xdr:row>
      <xdr:rowOff>0</xdr:rowOff>
    </xdr:from>
    <xdr:to>
      <xdr:col>16</xdr:col>
      <xdr:colOff>0</xdr:colOff>
      <xdr:row>4</xdr:row>
      <xdr:rowOff>0</xdr:rowOff>
    </xdr:to>
    <xdr:sp>
      <xdr:nvSpPr>
        <xdr:cNvPr id="4" name="Line 24"/>
        <xdr:cNvSpPr>
          <a:spLocks/>
        </xdr:cNvSpPr>
      </xdr:nvSpPr>
      <xdr:spPr>
        <a:xfrm>
          <a:off x="19745325" y="1190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219075</xdr:rowOff>
    </xdr:from>
    <xdr:to>
      <xdr:col>8</xdr:col>
      <xdr:colOff>409575</xdr:colOff>
      <xdr:row>5</xdr:row>
      <xdr:rowOff>219075</xdr:rowOff>
    </xdr:to>
    <xdr:sp>
      <xdr:nvSpPr>
        <xdr:cNvPr id="5" name="Line 25"/>
        <xdr:cNvSpPr>
          <a:spLocks/>
        </xdr:cNvSpPr>
      </xdr:nvSpPr>
      <xdr:spPr>
        <a:xfrm>
          <a:off x="9820275" y="1743075"/>
          <a:ext cx="2743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209550</xdr:rowOff>
    </xdr:from>
    <xdr:to>
      <xdr:col>3</xdr:col>
      <xdr:colOff>304800</xdr:colOff>
      <xdr:row>5</xdr:row>
      <xdr:rowOff>209550</xdr:rowOff>
    </xdr:to>
    <xdr:sp>
      <xdr:nvSpPr>
        <xdr:cNvPr id="6" name="Line 26"/>
        <xdr:cNvSpPr>
          <a:spLocks/>
        </xdr:cNvSpPr>
      </xdr:nvSpPr>
      <xdr:spPr>
        <a:xfrm flipH="1">
          <a:off x="5429250" y="1733550"/>
          <a:ext cx="2276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57150</xdr:colOff>
      <xdr:row>4</xdr:row>
      <xdr:rowOff>219075</xdr:rowOff>
    </xdr:from>
    <xdr:to>
      <xdr:col>3</xdr:col>
      <xdr:colOff>361950</xdr:colOff>
      <xdr:row>4</xdr:row>
      <xdr:rowOff>219075</xdr:rowOff>
    </xdr:to>
    <xdr:sp>
      <xdr:nvSpPr>
        <xdr:cNvPr id="7" name="Line 27"/>
        <xdr:cNvSpPr>
          <a:spLocks/>
        </xdr:cNvSpPr>
      </xdr:nvSpPr>
      <xdr:spPr>
        <a:xfrm flipH="1">
          <a:off x="5381625" y="1409700"/>
          <a:ext cx="2381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8</xdr:col>
      <xdr:colOff>781050</xdr:colOff>
      <xdr:row>4</xdr:row>
      <xdr:rowOff>238125</xdr:rowOff>
    </xdr:from>
    <xdr:to>
      <xdr:col>10</xdr:col>
      <xdr:colOff>933450</xdr:colOff>
      <xdr:row>4</xdr:row>
      <xdr:rowOff>238125</xdr:rowOff>
    </xdr:to>
    <xdr:sp>
      <xdr:nvSpPr>
        <xdr:cNvPr id="8" name="Line 28"/>
        <xdr:cNvSpPr>
          <a:spLocks/>
        </xdr:cNvSpPr>
      </xdr:nvSpPr>
      <xdr:spPr>
        <a:xfrm flipV="1">
          <a:off x="12934950" y="1428750"/>
          <a:ext cx="2276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1</xdr:col>
      <xdr:colOff>190500</xdr:colOff>
      <xdr:row>1</xdr:row>
      <xdr:rowOff>333375</xdr:rowOff>
    </xdr:to>
    <xdr:pic>
      <xdr:nvPicPr>
        <xdr:cNvPr id="1" name="Picture 24"/>
        <xdr:cNvPicPr preferRelativeResize="1">
          <a:picLocks noChangeAspect="1"/>
        </xdr:cNvPicPr>
      </xdr:nvPicPr>
      <xdr:blipFill>
        <a:blip r:embed="rId1"/>
        <a:stretch>
          <a:fillRect/>
        </a:stretch>
      </xdr:blipFill>
      <xdr:spPr>
        <a:xfrm>
          <a:off x="161925" y="19050"/>
          <a:ext cx="6858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2:AI67"/>
  <sheetViews>
    <sheetView view="pageBreakPreview" zoomScale="60" zoomScaleNormal="75" workbookViewId="0" topLeftCell="C49">
      <selection activeCell="F94" sqref="F94"/>
    </sheetView>
  </sheetViews>
  <sheetFormatPr defaultColWidth="9.140625" defaultRowHeight="13.5"/>
  <cols>
    <col min="1" max="1" width="4.140625" style="1" customWidth="1"/>
    <col min="2" max="2" width="1.7109375" style="1" customWidth="1"/>
    <col min="3" max="3" width="73.7109375" style="1" bestFit="1" customWidth="1"/>
    <col min="4" max="4" width="20.421875" style="1" customWidth="1"/>
    <col min="5" max="5" width="20.8515625" style="1" customWidth="1"/>
    <col min="6" max="6" width="20.7109375" style="1" customWidth="1"/>
    <col min="7" max="7" width="20.421875" style="1" customWidth="1"/>
    <col min="8" max="8" width="20.57421875" style="1" hidden="1" customWidth="1"/>
    <col min="9" max="10" width="16.421875" style="1" hidden="1" customWidth="1"/>
    <col min="11" max="11" width="12.28125" style="14" hidden="1" customWidth="1"/>
    <col min="12" max="12" width="16.140625" style="14" hidden="1" customWidth="1"/>
    <col min="13" max="14" width="15.8515625" style="1" hidden="1" customWidth="1"/>
    <col min="15" max="15" width="11.00390625" style="1" hidden="1" customWidth="1"/>
    <col min="16" max="16" width="10.28125" style="1" hidden="1" customWidth="1"/>
    <col min="17" max="17" width="5.28125" style="1" customWidth="1"/>
    <col min="18" max="18" width="11.00390625" style="1" hidden="1" customWidth="1"/>
    <col min="19" max="19" width="13.57421875" style="109" hidden="1" customWidth="1"/>
    <col min="20" max="20" width="14.8515625" style="109" hidden="1" customWidth="1"/>
    <col min="21" max="21" width="17.28125" style="126" hidden="1" customWidth="1"/>
    <col min="22" max="22" width="15.28125" style="126" hidden="1" customWidth="1"/>
    <col min="23" max="23" width="16.57421875" style="158" hidden="1" customWidth="1"/>
    <col min="24" max="24" width="17.57421875" style="158" hidden="1" customWidth="1"/>
    <col min="25" max="25" width="0" style="1" hidden="1" customWidth="1"/>
    <col min="26" max="26" width="13.28125" style="1" hidden="1" customWidth="1"/>
    <col min="27" max="27" width="11.28125" style="1" hidden="1" customWidth="1"/>
    <col min="28" max="28" width="9.140625" style="1" hidden="1" customWidth="1"/>
    <col min="29" max="29" width="1.28515625" style="1" hidden="1" customWidth="1"/>
    <col min="30" max="30" width="15.8515625" style="44" hidden="1" customWidth="1"/>
    <col min="31" max="31" width="12.7109375" style="1" hidden="1" customWidth="1"/>
    <col min="32" max="32" width="3.00390625" style="1" hidden="1" customWidth="1"/>
    <col min="33" max="33" width="9.140625" style="1" hidden="1" customWidth="1"/>
    <col min="34" max="36" width="0" style="1" hidden="1" customWidth="1"/>
    <col min="37" max="16384" width="9.140625" style="1" customWidth="1"/>
  </cols>
  <sheetData>
    <row r="1" ht="15.75"/>
    <row r="2" ht="15.75">
      <c r="M2" s="8"/>
    </row>
    <row r="3" ht="15.75"/>
    <row r="4" ht="5.25" customHeight="1"/>
    <row r="5" spans="1:10" ht="20.25">
      <c r="A5" s="624" t="s">
        <v>27</v>
      </c>
      <c r="B5" s="624"/>
      <c r="C5" s="624"/>
      <c r="D5" s="624"/>
      <c r="E5" s="624"/>
      <c r="F5" s="624"/>
      <c r="G5" s="624"/>
      <c r="H5" s="7"/>
      <c r="I5" s="7"/>
      <c r="J5" s="7"/>
    </row>
    <row r="6" spans="1:10" ht="20.25">
      <c r="A6" s="624" t="s">
        <v>28</v>
      </c>
      <c r="B6" s="624"/>
      <c r="C6" s="624"/>
      <c r="D6" s="624"/>
      <c r="E6" s="624"/>
      <c r="F6" s="624"/>
      <c r="G6" s="624"/>
      <c r="H6" s="7"/>
      <c r="I6" s="7"/>
      <c r="J6" s="7"/>
    </row>
    <row r="7" spans="1:22" ht="20.25">
      <c r="A7" s="189"/>
      <c r="B7" s="189"/>
      <c r="C7" s="189"/>
      <c r="D7" s="189"/>
      <c r="E7" s="189"/>
      <c r="F7" s="189"/>
      <c r="G7" s="189"/>
      <c r="H7" s="7"/>
      <c r="I7" s="7"/>
      <c r="J7" s="7"/>
      <c r="U7" s="150"/>
      <c r="V7" s="150"/>
    </row>
    <row r="8" spans="1:7" ht="9.75" customHeight="1">
      <c r="A8" s="190"/>
      <c r="B8" s="190"/>
      <c r="C8" s="190"/>
      <c r="D8" s="190"/>
      <c r="E8" s="190"/>
      <c r="F8" s="190"/>
      <c r="G8" s="190"/>
    </row>
    <row r="9" spans="1:10" ht="20.25">
      <c r="A9" s="624" t="s">
        <v>333</v>
      </c>
      <c r="B9" s="624"/>
      <c r="C9" s="624"/>
      <c r="D9" s="624"/>
      <c r="E9" s="624"/>
      <c r="F9" s="624"/>
      <c r="G9" s="624"/>
      <c r="H9" s="7"/>
      <c r="I9" s="7"/>
      <c r="J9" s="7"/>
    </row>
    <row r="10" spans="1:10" ht="20.25">
      <c r="A10" s="624" t="s">
        <v>309</v>
      </c>
      <c r="B10" s="624"/>
      <c r="C10" s="624"/>
      <c r="D10" s="624"/>
      <c r="E10" s="624"/>
      <c r="F10" s="624"/>
      <c r="G10" s="624"/>
      <c r="H10" s="7"/>
      <c r="I10" s="7"/>
      <c r="J10" s="7"/>
    </row>
    <row r="11" spans="1:22" ht="20.25">
      <c r="A11" s="189"/>
      <c r="B11" s="189"/>
      <c r="C11" s="189"/>
      <c r="D11" s="189"/>
      <c r="E11" s="189"/>
      <c r="F11" s="189"/>
      <c r="G11" s="189"/>
      <c r="H11" s="7"/>
      <c r="I11" s="7"/>
      <c r="J11" s="7"/>
      <c r="U11" s="150"/>
      <c r="V11" s="150"/>
    </row>
    <row r="12" spans="1:7" ht="20.25" hidden="1">
      <c r="A12" s="190"/>
      <c r="B12" s="190"/>
      <c r="C12" s="190"/>
      <c r="D12" s="190"/>
      <c r="E12" s="190"/>
      <c r="F12" s="190"/>
      <c r="G12" s="190"/>
    </row>
    <row r="13" spans="1:7" ht="20.25" hidden="1">
      <c r="A13" s="190"/>
      <c r="B13" s="190"/>
      <c r="C13" s="190"/>
      <c r="D13" s="190"/>
      <c r="E13" s="190"/>
      <c r="F13" s="190"/>
      <c r="G13" s="190"/>
    </row>
    <row r="14" spans="1:7" ht="39" customHeight="1" hidden="1">
      <c r="A14" s="190"/>
      <c r="B14" s="190"/>
      <c r="C14" s="613"/>
      <c r="D14" s="613"/>
      <c r="E14" s="613"/>
      <c r="F14" s="613"/>
      <c r="G14" s="613"/>
    </row>
    <row r="15" spans="1:7" ht="20.25">
      <c r="A15" s="190"/>
      <c r="B15" s="192"/>
      <c r="C15" s="190"/>
      <c r="D15" s="394"/>
      <c r="E15" s="394"/>
      <c r="F15" s="394"/>
      <c r="G15" s="394"/>
    </row>
    <row r="16" spans="1:7" ht="20.25">
      <c r="A16" s="192"/>
      <c r="B16" s="192"/>
      <c r="C16" s="190"/>
      <c r="D16" s="392"/>
      <c r="E16" s="392"/>
      <c r="F16" s="392"/>
      <c r="G16" s="392"/>
    </row>
    <row r="17" spans="1:24" ht="22.5" customHeight="1">
      <c r="A17" s="190"/>
      <c r="B17" s="190"/>
      <c r="C17" s="215" t="s">
        <v>107</v>
      </c>
      <c r="D17" s="616" t="s">
        <v>306</v>
      </c>
      <c r="E17" s="617"/>
      <c r="F17" s="620" t="s">
        <v>307</v>
      </c>
      <c r="G17" s="621"/>
      <c r="H17" s="10"/>
      <c r="I17" s="10"/>
      <c r="J17" s="10"/>
      <c r="S17" s="601">
        <v>40268</v>
      </c>
      <c r="T17" s="602"/>
      <c r="U17" s="631" t="s">
        <v>339</v>
      </c>
      <c r="V17" s="632"/>
      <c r="W17" s="627" t="s">
        <v>359</v>
      </c>
      <c r="X17" s="628"/>
    </row>
    <row r="18" spans="1:27" ht="21.75" customHeight="1">
      <c r="A18" s="190"/>
      <c r="B18" s="190"/>
      <c r="C18" s="190"/>
      <c r="D18" s="618"/>
      <c r="E18" s="619"/>
      <c r="F18" s="622">
        <v>39903</v>
      </c>
      <c r="G18" s="623"/>
      <c r="H18" s="46"/>
      <c r="I18" s="46"/>
      <c r="J18" s="46"/>
      <c r="K18" s="69"/>
      <c r="L18" s="69"/>
      <c r="M18" s="1" t="s">
        <v>169</v>
      </c>
      <c r="S18" s="110"/>
      <c r="T18" s="111"/>
      <c r="U18" s="633">
        <v>40359</v>
      </c>
      <c r="V18" s="634"/>
      <c r="W18" s="629">
        <v>40451</v>
      </c>
      <c r="X18" s="630"/>
      <c r="Z18" s="625" t="s">
        <v>3</v>
      </c>
      <c r="AA18" s="625"/>
    </row>
    <row r="19" spans="1:35" ht="21.75" customHeight="1">
      <c r="A19" s="190"/>
      <c r="B19" s="190"/>
      <c r="C19" s="190"/>
      <c r="D19" s="213">
        <v>2010</v>
      </c>
      <c r="E19" s="213">
        <v>2009</v>
      </c>
      <c r="F19" s="213">
        <v>2010</v>
      </c>
      <c r="G19" s="216">
        <v>2009</v>
      </c>
      <c r="H19" s="10" t="s">
        <v>176</v>
      </c>
      <c r="I19" s="10" t="s">
        <v>172</v>
      </c>
      <c r="J19" s="10" t="s">
        <v>173</v>
      </c>
      <c r="K19" s="69" t="s">
        <v>170</v>
      </c>
      <c r="L19" s="70">
        <v>2005</v>
      </c>
      <c r="M19" s="7">
        <v>2006</v>
      </c>
      <c r="N19" s="7">
        <v>2006</v>
      </c>
      <c r="O19" s="7">
        <v>2005</v>
      </c>
      <c r="S19" s="112">
        <v>2009</v>
      </c>
      <c r="T19" s="113">
        <v>2008</v>
      </c>
      <c r="U19" s="127">
        <v>2009</v>
      </c>
      <c r="V19" s="128">
        <v>2008</v>
      </c>
      <c r="W19" s="159"/>
      <c r="X19" s="160"/>
      <c r="Z19" s="1">
        <v>2008</v>
      </c>
      <c r="AA19" s="1">
        <v>2007</v>
      </c>
      <c r="AD19" s="66" t="s">
        <v>178</v>
      </c>
      <c r="AE19" s="67"/>
      <c r="AI19" s="15"/>
    </row>
    <row r="20" spans="1:35" ht="16.5" customHeight="1">
      <c r="A20" s="190"/>
      <c r="B20" s="190"/>
      <c r="C20" s="190"/>
      <c r="D20" s="217"/>
      <c r="E20" s="217"/>
      <c r="F20" s="217"/>
      <c r="G20" s="218"/>
      <c r="H20" s="10"/>
      <c r="I20" s="10"/>
      <c r="J20" s="10"/>
      <c r="K20" s="69"/>
      <c r="L20" s="71" t="s">
        <v>108</v>
      </c>
      <c r="M20" s="52" t="s">
        <v>175</v>
      </c>
      <c r="N20" s="52" t="s">
        <v>174</v>
      </c>
      <c r="S20" s="114"/>
      <c r="T20" s="115"/>
      <c r="U20" s="129"/>
      <c r="V20" s="130"/>
      <c r="W20" s="161"/>
      <c r="X20" s="162" t="s">
        <v>108</v>
      </c>
      <c r="Z20" s="1" t="s">
        <v>361</v>
      </c>
      <c r="AA20" s="1" t="s">
        <v>361</v>
      </c>
      <c r="AD20" s="68">
        <v>2006</v>
      </c>
      <c r="AE20" s="53" t="s">
        <v>179</v>
      </c>
      <c r="AI20" s="15"/>
    </row>
    <row r="21" spans="1:35" ht="16.5" customHeight="1">
      <c r="A21" s="190"/>
      <c r="B21" s="190"/>
      <c r="C21" s="190"/>
      <c r="D21" s="201"/>
      <c r="E21" s="201"/>
      <c r="F21" s="201"/>
      <c r="G21" s="206"/>
      <c r="H21" s="3"/>
      <c r="I21" s="3"/>
      <c r="J21" s="3"/>
      <c r="L21" s="72"/>
      <c r="M21" s="9"/>
      <c r="N21" s="9"/>
      <c r="S21" s="116"/>
      <c r="T21" s="117"/>
      <c r="U21" s="131"/>
      <c r="V21" s="151"/>
      <c r="W21" s="163"/>
      <c r="X21" s="164"/>
      <c r="AD21" s="58"/>
      <c r="AI21" s="15"/>
    </row>
    <row r="22" spans="1:35" ht="16.5" customHeight="1">
      <c r="A22" s="209"/>
      <c r="B22" s="209"/>
      <c r="C22" s="190" t="s">
        <v>60</v>
      </c>
      <c r="D22" s="219">
        <v>368682.6425257063</v>
      </c>
      <c r="E22" s="220">
        <v>343098.11561702465</v>
      </c>
      <c r="F22" s="221">
        <v>368682.6425257063</v>
      </c>
      <c r="G22" s="220">
        <v>343098.11561702465</v>
      </c>
      <c r="H22" s="11">
        <v>302399</v>
      </c>
      <c r="I22" s="77">
        <v>798872</v>
      </c>
      <c r="J22" s="79">
        <v>611080</v>
      </c>
      <c r="K22" s="73">
        <v>496473</v>
      </c>
      <c r="L22" s="72">
        <v>412137</v>
      </c>
      <c r="M22" s="4">
        <v>0</v>
      </c>
      <c r="N22" s="4">
        <v>496473</v>
      </c>
      <c r="O22" s="3">
        <v>168482</v>
      </c>
      <c r="P22" s="6">
        <v>511580.11561702465</v>
      </c>
      <c r="R22" s="6">
        <v>0</v>
      </c>
      <c r="S22" s="118"/>
      <c r="T22" s="118"/>
      <c r="U22" s="152"/>
      <c r="V22" s="133"/>
      <c r="W22" s="165"/>
      <c r="X22" s="166"/>
      <c r="Z22" s="6">
        <v>0</v>
      </c>
      <c r="AA22" s="6">
        <v>0</v>
      </c>
      <c r="AD22" s="59">
        <v>1110060</v>
      </c>
      <c r="AE22" s="60">
        <v>-741377.3574742937</v>
      </c>
      <c r="AI22" s="15"/>
    </row>
    <row r="23" spans="1:35" ht="18.75" customHeight="1">
      <c r="A23" s="209"/>
      <c r="B23" s="209"/>
      <c r="C23" s="190" t="s">
        <v>155</v>
      </c>
      <c r="D23" s="222">
        <v>331360</v>
      </c>
      <c r="E23" s="222">
        <v>290208</v>
      </c>
      <c r="F23" s="223">
        <v>331360</v>
      </c>
      <c r="G23" s="222">
        <v>290208</v>
      </c>
      <c r="H23" s="11">
        <v>286293</v>
      </c>
      <c r="I23" s="77">
        <v>662148</v>
      </c>
      <c r="J23" s="79">
        <v>509964</v>
      </c>
      <c r="K23" s="73">
        <v>375855</v>
      </c>
      <c r="L23" s="72">
        <v>312737</v>
      </c>
      <c r="M23" s="4">
        <v>0</v>
      </c>
      <c r="N23" s="4">
        <v>375855</v>
      </c>
      <c r="O23" s="11">
        <v>131865</v>
      </c>
      <c r="P23" s="6">
        <v>422073</v>
      </c>
      <c r="R23" s="6">
        <v>0</v>
      </c>
      <c r="S23" s="119"/>
      <c r="T23" s="120"/>
      <c r="U23" s="137"/>
      <c r="V23" s="134"/>
      <c r="W23" s="167"/>
      <c r="X23" s="168"/>
      <c r="Z23" s="6">
        <v>0</v>
      </c>
      <c r="AA23" s="6">
        <v>0</v>
      </c>
      <c r="AD23" s="61">
        <v>926849</v>
      </c>
      <c r="AE23" s="50">
        <v>-595489</v>
      </c>
      <c r="AI23" s="15"/>
    </row>
    <row r="24" spans="1:35" ht="6.75" customHeight="1">
      <c r="A24" s="209"/>
      <c r="B24" s="209"/>
      <c r="C24" s="190"/>
      <c r="D24" s="219"/>
      <c r="E24" s="219"/>
      <c r="F24" s="219"/>
      <c r="G24" s="220"/>
      <c r="H24" s="11"/>
      <c r="I24" s="77"/>
      <c r="J24" s="79"/>
      <c r="K24" s="73"/>
      <c r="L24" s="72"/>
      <c r="M24" s="4"/>
      <c r="N24" s="4"/>
      <c r="O24" s="11"/>
      <c r="P24" s="6">
        <v>0</v>
      </c>
      <c r="R24" s="6">
        <v>0</v>
      </c>
      <c r="S24" s="121"/>
      <c r="T24" s="118"/>
      <c r="U24" s="132"/>
      <c r="V24" s="133"/>
      <c r="W24" s="169"/>
      <c r="X24" s="166"/>
      <c r="Z24" s="6">
        <v>0</v>
      </c>
      <c r="AA24" s="6">
        <v>0</v>
      </c>
      <c r="AD24" s="62"/>
      <c r="AE24" s="63"/>
      <c r="AI24" s="15"/>
    </row>
    <row r="25" spans="1:35" ht="28.5" customHeight="1">
      <c r="A25" s="209"/>
      <c r="B25" s="209"/>
      <c r="C25" s="192" t="s">
        <v>156</v>
      </c>
      <c r="D25" s="224">
        <v>37322.642525706324</v>
      </c>
      <c r="E25" s="224">
        <v>52890.115617024654</v>
      </c>
      <c r="F25" s="224">
        <v>37322.642525706324</v>
      </c>
      <c r="G25" s="225">
        <v>52890.115617024654</v>
      </c>
      <c r="H25" s="11">
        <v>16106</v>
      </c>
      <c r="I25" s="78">
        <v>136724</v>
      </c>
      <c r="J25" s="80">
        <v>101116</v>
      </c>
      <c r="K25" s="73">
        <v>120618</v>
      </c>
      <c r="L25" s="72">
        <v>99400</v>
      </c>
      <c r="M25" s="4">
        <v>0</v>
      </c>
      <c r="N25" s="4">
        <v>120618</v>
      </c>
      <c r="O25" s="12">
        <v>36617</v>
      </c>
      <c r="P25" s="6">
        <v>89507.11561702465</v>
      </c>
      <c r="R25" s="6">
        <v>0</v>
      </c>
      <c r="S25" s="320"/>
      <c r="T25" s="321"/>
      <c r="U25" s="135"/>
      <c r="V25" s="136"/>
      <c r="W25" s="170"/>
      <c r="X25" s="171"/>
      <c r="Z25" s="6">
        <v>0</v>
      </c>
      <c r="AA25" s="6">
        <v>0</v>
      </c>
      <c r="AD25" s="55">
        <v>183211</v>
      </c>
      <c r="AE25" s="55">
        <v>-145888.35747429368</v>
      </c>
      <c r="AI25" s="15"/>
    </row>
    <row r="26" spans="1:35" ht="8.25" customHeight="1">
      <c r="A26" s="226"/>
      <c r="B26" s="226"/>
      <c r="C26" s="208"/>
      <c r="D26" s="224"/>
      <c r="E26" s="219"/>
      <c r="F26" s="224"/>
      <c r="G26" s="220"/>
      <c r="H26" s="11"/>
      <c r="I26" s="77"/>
      <c r="J26" s="79"/>
      <c r="K26" s="73"/>
      <c r="L26" s="72"/>
      <c r="M26" s="4"/>
      <c r="N26" s="4"/>
      <c r="O26" s="11"/>
      <c r="P26" s="6">
        <v>0</v>
      </c>
      <c r="R26" s="6">
        <v>0</v>
      </c>
      <c r="S26" s="320"/>
      <c r="T26" s="322"/>
      <c r="U26" s="135"/>
      <c r="V26" s="133"/>
      <c r="W26" s="170"/>
      <c r="X26" s="166"/>
      <c r="Z26" s="6">
        <v>0</v>
      </c>
      <c r="AA26" s="6">
        <v>0</v>
      </c>
      <c r="AD26" s="62"/>
      <c r="AE26" s="63"/>
      <c r="AI26" s="15"/>
    </row>
    <row r="27" spans="1:35" ht="16.5" customHeight="1">
      <c r="A27" s="226"/>
      <c r="B27" s="226"/>
      <c r="C27" s="208" t="s">
        <v>103</v>
      </c>
      <c r="D27" s="219">
        <v>2119.8924079999997</v>
      </c>
      <c r="E27" s="220">
        <v>683.9561935500001</v>
      </c>
      <c r="F27" s="220">
        <v>2119.8924079999997</v>
      </c>
      <c r="G27" s="220">
        <v>683.9561935500001</v>
      </c>
      <c r="H27" s="11">
        <v>15925</v>
      </c>
      <c r="I27" s="77">
        <v>66458</v>
      </c>
      <c r="J27" s="79">
        <v>49257</v>
      </c>
      <c r="K27" s="73">
        <v>50533</v>
      </c>
      <c r="L27" s="72">
        <v>2303</v>
      </c>
      <c r="M27" s="4">
        <v>0</v>
      </c>
      <c r="N27" s="4">
        <v>50533</v>
      </c>
      <c r="O27" s="11">
        <v>518</v>
      </c>
      <c r="P27" s="6">
        <v>1201.95619355</v>
      </c>
      <c r="R27" s="6">
        <v>0</v>
      </c>
      <c r="S27" s="322"/>
      <c r="T27" s="322"/>
      <c r="U27" s="133"/>
      <c r="V27" s="133"/>
      <c r="W27" s="166"/>
      <c r="X27" s="166"/>
      <c r="Z27" s="6">
        <v>0</v>
      </c>
      <c r="AA27" s="6">
        <v>0</v>
      </c>
      <c r="AC27" s="15"/>
      <c r="AD27" s="54">
        <v>69491</v>
      </c>
      <c r="AE27" s="54">
        <v>-67371.107592</v>
      </c>
      <c r="AI27" s="15"/>
    </row>
    <row r="28" spans="1:35" ht="16.5" customHeight="1">
      <c r="A28" s="209"/>
      <c r="B28" s="209"/>
      <c r="C28" s="190" t="s">
        <v>157</v>
      </c>
      <c r="D28" s="219">
        <v>-8896.20846319467</v>
      </c>
      <c r="E28" s="220">
        <v>-9183</v>
      </c>
      <c r="F28" s="220">
        <v>-8896.20846319467</v>
      </c>
      <c r="G28" s="220">
        <v>-9183</v>
      </c>
      <c r="H28" s="11">
        <v>-500</v>
      </c>
      <c r="I28" s="77">
        <v>-14809</v>
      </c>
      <c r="J28" s="79">
        <v>-6196</v>
      </c>
      <c r="K28" s="73">
        <v>-14309</v>
      </c>
      <c r="L28" s="72">
        <v>-10056</v>
      </c>
      <c r="M28" s="4">
        <v>0</v>
      </c>
      <c r="N28" s="4">
        <v>-14309</v>
      </c>
      <c r="O28" s="11">
        <v>-4863</v>
      </c>
      <c r="P28" s="6">
        <v>-14046</v>
      </c>
      <c r="R28" s="6">
        <v>0</v>
      </c>
      <c r="S28" s="322"/>
      <c r="T28" s="322"/>
      <c r="U28" s="133"/>
      <c r="V28" s="133"/>
      <c r="W28" s="166"/>
      <c r="X28" s="166"/>
      <c r="Z28" s="6">
        <v>0</v>
      </c>
      <c r="AA28" s="6">
        <v>0</v>
      </c>
      <c r="AD28" s="54">
        <v>-20823</v>
      </c>
      <c r="AE28" s="54">
        <v>11926.79153680533</v>
      </c>
      <c r="AI28" s="15"/>
    </row>
    <row r="29" spans="1:35" ht="16.5" customHeight="1">
      <c r="A29" s="209"/>
      <c r="B29" s="209"/>
      <c r="C29" s="190" t="s">
        <v>158</v>
      </c>
      <c r="D29" s="219">
        <v>-21062.60121152139</v>
      </c>
      <c r="E29" s="220">
        <v>-19473</v>
      </c>
      <c r="F29" s="344">
        <v>-21062.60121152139</v>
      </c>
      <c r="G29" s="344">
        <v>-19473</v>
      </c>
      <c r="H29" s="11">
        <v>-14298</v>
      </c>
      <c r="I29" s="77">
        <v>-40492</v>
      </c>
      <c r="J29" s="79">
        <v>-29152</v>
      </c>
      <c r="K29" s="73">
        <v>-26194</v>
      </c>
      <c r="L29" s="72">
        <v>-20357</v>
      </c>
      <c r="M29" s="4">
        <v>0</v>
      </c>
      <c r="N29" s="4">
        <v>-26194</v>
      </c>
      <c r="O29" s="11">
        <v>-12173</v>
      </c>
      <c r="P29" s="6">
        <v>-31646</v>
      </c>
      <c r="R29" s="6">
        <v>0</v>
      </c>
      <c r="S29" s="323"/>
      <c r="T29" s="323"/>
      <c r="U29" s="153"/>
      <c r="V29" s="133"/>
      <c r="W29" s="172"/>
      <c r="X29" s="166"/>
      <c r="Z29" s="6">
        <v>0</v>
      </c>
      <c r="AA29" s="6">
        <v>0</v>
      </c>
      <c r="AD29" s="64">
        <v>-41347</v>
      </c>
      <c r="AE29" s="54">
        <v>20284.39878847861</v>
      </c>
      <c r="AI29" s="15"/>
    </row>
    <row r="30" spans="1:31" ht="16.5" customHeight="1">
      <c r="A30" s="209"/>
      <c r="B30" s="209"/>
      <c r="C30" s="190" t="s">
        <v>159</v>
      </c>
      <c r="D30" s="219">
        <v>-473</v>
      </c>
      <c r="E30" s="220">
        <v>-11423</v>
      </c>
      <c r="F30" s="220">
        <v>-473</v>
      </c>
      <c r="G30" s="220">
        <v>-11423</v>
      </c>
      <c r="H30" s="11">
        <v>22845</v>
      </c>
      <c r="I30" s="77">
        <v>-19899</v>
      </c>
      <c r="J30" s="79">
        <v>-18277</v>
      </c>
      <c r="K30" s="73">
        <v>-42744</v>
      </c>
      <c r="L30" s="72">
        <v>-43544</v>
      </c>
      <c r="M30" s="4">
        <v>0</v>
      </c>
      <c r="N30" s="4">
        <v>-42744</v>
      </c>
      <c r="O30" s="11">
        <v>-9902</v>
      </c>
      <c r="P30" s="6">
        <v>-21325</v>
      </c>
      <c r="R30" s="6">
        <v>0</v>
      </c>
      <c r="S30" s="322"/>
      <c r="T30" s="322"/>
      <c r="U30" s="133"/>
      <c r="V30" s="133"/>
      <c r="W30" s="166"/>
      <c r="X30" s="166"/>
      <c r="Z30" s="6">
        <v>0</v>
      </c>
      <c r="AA30" s="6">
        <v>0</v>
      </c>
      <c r="AD30" s="54">
        <v>-49355</v>
      </c>
      <c r="AE30" s="54">
        <v>48882</v>
      </c>
    </row>
    <row r="31" spans="1:31" ht="16.5" customHeight="1">
      <c r="A31" s="209"/>
      <c r="B31" s="209"/>
      <c r="C31" s="190"/>
      <c r="D31" s="223"/>
      <c r="E31" s="223"/>
      <c r="F31" s="223"/>
      <c r="G31" s="222"/>
      <c r="H31" s="11"/>
      <c r="I31" s="11"/>
      <c r="J31" s="11"/>
      <c r="K31" s="73"/>
      <c r="L31" s="72"/>
      <c r="M31" s="4"/>
      <c r="N31" s="4"/>
      <c r="O31" s="11"/>
      <c r="P31" s="6">
        <v>0</v>
      </c>
      <c r="R31" s="6">
        <v>0</v>
      </c>
      <c r="S31" s="119"/>
      <c r="T31" s="120"/>
      <c r="U31" s="137"/>
      <c r="V31" s="134"/>
      <c r="W31" s="167"/>
      <c r="X31" s="168"/>
      <c r="Z31" s="6">
        <v>0</v>
      </c>
      <c r="AA31" s="6">
        <v>0</v>
      </c>
      <c r="AD31" s="61"/>
      <c r="AE31" s="65"/>
    </row>
    <row r="32" spans="1:31" ht="28.5" customHeight="1">
      <c r="A32" s="209"/>
      <c r="B32" s="209"/>
      <c r="C32" s="227" t="s">
        <v>332</v>
      </c>
      <c r="D32" s="219">
        <v>9010.725258990264</v>
      </c>
      <c r="E32" s="219">
        <v>13495.071810574656</v>
      </c>
      <c r="F32" s="219">
        <v>9010.725258990264</v>
      </c>
      <c r="G32" s="220">
        <v>13495.071810574656</v>
      </c>
      <c r="H32" s="11">
        <v>40078</v>
      </c>
      <c r="I32" s="11">
        <v>127982</v>
      </c>
      <c r="J32" s="16">
        <v>96748</v>
      </c>
      <c r="K32" s="73">
        <v>87904</v>
      </c>
      <c r="L32" s="72">
        <v>27746</v>
      </c>
      <c r="M32" s="4">
        <v>0</v>
      </c>
      <c r="N32" s="4">
        <v>87904</v>
      </c>
      <c r="O32" s="11">
        <v>10197</v>
      </c>
      <c r="P32" s="6">
        <v>23692.071810574656</v>
      </c>
      <c r="R32" s="6">
        <v>0</v>
      </c>
      <c r="S32" s="324"/>
      <c r="T32" s="322"/>
      <c r="U32" s="132"/>
      <c r="V32" s="133"/>
      <c r="W32" s="169"/>
      <c r="X32" s="166"/>
      <c r="Z32" s="6">
        <v>0</v>
      </c>
      <c r="AA32" s="6">
        <v>0</v>
      </c>
      <c r="AD32" s="54">
        <v>141177</v>
      </c>
      <c r="AE32" s="54">
        <v>-132166.27474100972</v>
      </c>
    </row>
    <row r="33" spans="1:31" ht="46.5" customHeight="1">
      <c r="A33" s="626"/>
      <c r="B33" s="626"/>
      <c r="C33" s="244" t="s">
        <v>12</v>
      </c>
      <c r="D33" s="219">
        <v>569</v>
      </c>
      <c r="E33" s="220">
        <v>302</v>
      </c>
      <c r="F33" s="243">
        <v>569</v>
      </c>
      <c r="G33" s="243">
        <v>302</v>
      </c>
      <c r="H33" s="11"/>
      <c r="I33" s="11"/>
      <c r="J33" s="11"/>
      <c r="K33" s="73"/>
      <c r="L33" s="72"/>
      <c r="M33" s="4"/>
      <c r="N33" s="4"/>
      <c r="O33" s="11"/>
      <c r="P33" s="6" t="e">
        <v>#REF!</v>
      </c>
      <c r="R33" s="6">
        <v>0</v>
      </c>
      <c r="S33" s="325"/>
      <c r="T33" s="325"/>
      <c r="U33" s="132"/>
      <c r="V33" s="133"/>
      <c r="W33" s="169"/>
      <c r="X33" s="166"/>
      <c r="Z33" s="6">
        <v>0</v>
      </c>
      <c r="AA33" s="6">
        <v>0</v>
      </c>
      <c r="AD33" s="62"/>
      <c r="AE33" s="63"/>
    </row>
    <row r="34" spans="1:31" ht="6.75" customHeight="1">
      <c r="A34" s="626"/>
      <c r="B34" s="626"/>
      <c r="C34" s="244"/>
      <c r="D34" s="219">
        <v>0</v>
      </c>
      <c r="E34" s="220">
        <v>0</v>
      </c>
      <c r="F34" s="243"/>
      <c r="G34" s="243"/>
      <c r="H34" s="11">
        <v>348</v>
      </c>
      <c r="I34" s="77">
        <v>749</v>
      </c>
      <c r="J34" s="79">
        <v>2223</v>
      </c>
      <c r="K34" s="73">
        <v>401</v>
      </c>
      <c r="L34" s="72">
        <v>230</v>
      </c>
      <c r="M34" s="4">
        <v>0</v>
      </c>
      <c r="N34" s="4">
        <v>401</v>
      </c>
      <c r="O34" s="11">
        <v>152</v>
      </c>
      <c r="P34" s="6">
        <v>454</v>
      </c>
      <c r="R34" s="6">
        <v>0</v>
      </c>
      <c r="S34" s="325"/>
      <c r="T34" s="325"/>
      <c r="U34" s="132"/>
      <c r="V34" s="133"/>
      <c r="W34" s="169"/>
      <c r="X34" s="166"/>
      <c r="Z34" s="6">
        <v>0</v>
      </c>
      <c r="AA34" s="6">
        <v>0</v>
      </c>
      <c r="AD34" s="54">
        <v>926</v>
      </c>
      <c r="AE34" s="54">
        <v>-357</v>
      </c>
    </row>
    <row r="35" spans="1:31" ht="22.5" customHeight="1">
      <c r="A35" s="209"/>
      <c r="B35" s="209"/>
      <c r="C35" s="193" t="s">
        <v>314</v>
      </c>
      <c r="D35" s="219">
        <v>883</v>
      </c>
      <c r="E35" s="220">
        <v>1839.25078425</v>
      </c>
      <c r="F35" s="219">
        <v>883</v>
      </c>
      <c r="G35" s="220">
        <v>1839.25078425</v>
      </c>
      <c r="H35" s="11">
        <v>2237</v>
      </c>
      <c r="I35" s="77">
        <v>6551</v>
      </c>
      <c r="J35" s="79">
        <v>10650</v>
      </c>
      <c r="K35" s="73">
        <v>4314</v>
      </c>
      <c r="L35" s="72">
        <v>6126.56</v>
      </c>
      <c r="M35" s="4">
        <v>0</v>
      </c>
      <c r="N35" s="4">
        <v>4314</v>
      </c>
      <c r="O35" s="11">
        <v>387</v>
      </c>
      <c r="P35" s="6">
        <v>2226.25078425</v>
      </c>
      <c r="R35" s="6">
        <v>0</v>
      </c>
      <c r="S35" s="324"/>
      <c r="T35" s="322"/>
      <c r="U35" s="132"/>
      <c r="V35" s="133"/>
      <c r="W35" s="169"/>
      <c r="X35" s="166"/>
      <c r="Z35" s="6">
        <v>0</v>
      </c>
      <c r="AA35" s="6">
        <v>0</v>
      </c>
      <c r="AD35" s="54">
        <v>11150</v>
      </c>
      <c r="AE35" s="54">
        <v>-10267</v>
      </c>
    </row>
    <row r="36" spans="1:31" ht="22.5" customHeight="1">
      <c r="A36" s="209"/>
      <c r="B36" s="209"/>
      <c r="C36" s="193" t="s">
        <v>313</v>
      </c>
      <c r="D36" s="219">
        <v>-7402</v>
      </c>
      <c r="E36" s="220">
        <v>-7853</v>
      </c>
      <c r="F36" s="219">
        <v>-7402</v>
      </c>
      <c r="G36" s="220">
        <v>-7853</v>
      </c>
      <c r="H36" s="11">
        <v>-4123.87</v>
      </c>
      <c r="I36" s="77">
        <v>-12074</v>
      </c>
      <c r="J36" s="79">
        <v>-8460</v>
      </c>
      <c r="K36" s="73">
        <v>-7950.13</v>
      </c>
      <c r="L36" s="72">
        <v>-5600.53</v>
      </c>
      <c r="M36" s="4"/>
      <c r="N36" s="4"/>
      <c r="O36" s="11"/>
      <c r="P36" s="6"/>
      <c r="R36" s="6">
        <v>0</v>
      </c>
      <c r="S36" s="324"/>
      <c r="T36" s="322"/>
      <c r="U36" s="132"/>
      <c r="V36" s="133"/>
      <c r="W36" s="169"/>
      <c r="X36" s="166"/>
      <c r="Z36" s="6">
        <v>0</v>
      </c>
      <c r="AA36" s="6">
        <v>0</v>
      </c>
      <c r="AD36" s="54">
        <v>-15577</v>
      </c>
      <c r="AE36" s="54">
        <v>8175</v>
      </c>
    </row>
    <row r="37" spans="1:31" ht="9.75" customHeight="1">
      <c r="A37" s="209"/>
      <c r="B37" s="209"/>
      <c r="C37" s="190"/>
      <c r="D37" s="228"/>
      <c r="E37" s="223"/>
      <c r="F37" s="228"/>
      <c r="G37" s="222"/>
      <c r="H37" s="11"/>
      <c r="I37" s="11"/>
      <c r="J37" s="11"/>
      <c r="K37" s="73"/>
      <c r="L37" s="72"/>
      <c r="M37" s="4"/>
      <c r="N37" s="4"/>
      <c r="O37" s="11"/>
      <c r="P37" s="6">
        <v>0</v>
      </c>
      <c r="R37" s="6">
        <v>0</v>
      </c>
      <c r="S37" s="326"/>
      <c r="T37" s="327"/>
      <c r="U37" s="138"/>
      <c r="V37" s="134"/>
      <c r="W37" s="173"/>
      <c r="X37" s="168"/>
      <c r="Z37" s="6">
        <v>0</v>
      </c>
      <c r="AA37" s="6">
        <v>0</v>
      </c>
      <c r="AD37" s="61"/>
      <c r="AE37" s="65"/>
    </row>
    <row r="38" spans="1:31" ht="28.5" customHeight="1">
      <c r="A38" s="229"/>
      <c r="B38" s="229"/>
      <c r="C38" s="192" t="s">
        <v>331</v>
      </c>
      <c r="D38" s="230">
        <v>3060.7252589902637</v>
      </c>
      <c r="E38" s="230">
        <v>7783.322594824656</v>
      </c>
      <c r="F38" s="230">
        <v>3060.7252589902637</v>
      </c>
      <c r="G38" s="231">
        <v>7783.322594824656</v>
      </c>
      <c r="H38" s="11">
        <v>38539.13</v>
      </c>
      <c r="I38" s="13">
        <v>123208</v>
      </c>
      <c r="J38" s="13">
        <v>101159.6208</v>
      </c>
      <c r="K38" s="73">
        <v>84668.87</v>
      </c>
      <c r="L38" s="72">
        <v>28502.03</v>
      </c>
      <c r="M38" s="4">
        <v>0</v>
      </c>
      <c r="N38" s="4">
        <v>84668.87</v>
      </c>
      <c r="O38" s="13">
        <v>10736</v>
      </c>
      <c r="P38" s="6">
        <v>18519.322594824655</v>
      </c>
      <c r="R38" s="6">
        <v>0</v>
      </c>
      <c r="S38" s="328"/>
      <c r="T38" s="328"/>
      <c r="U38" s="139"/>
      <c r="V38" s="140"/>
      <c r="W38" s="174"/>
      <c r="X38" s="175"/>
      <c r="Z38" s="6">
        <v>0</v>
      </c>
      <c r="AA38" s="6">
        <v>0</v>
      </c>
      <c r="AD38" s="56">
        <v>137676</v>
      </c>
      <c r="AE38" s="55">
        <v>-134615.27474100975</v>
      </c>
    </row>
    <row r="39" spans="1:31" ht="16.5" customHeight="1" hidden="1">
      <c r="A39" s="226"/>
      <c r="B39" s="226"/>
      <c r="C39" s="190"/>
      <c r="D39" s="219"/>
      <c r="E39" s="219"/>
      <c r="F39" s="224"/>
      <c r="G39" s="220"/>
      <c r="H39" s="11"/>
      <c r="I39" s="11"/>
      <c r="J39" s="11"/>
      <c r="K39" s="73"/>
      <c r="L39" s="72"/>
      <c r="M39" s="4"/>
      <c r="N39" s="4"/>
      <c r="O39" s="11"/>
      <c r="P39" s="6">
        <v>0</v>
      </c>
      <c r="R39" s="6">
        <v>0</v>
      </c>
      <c r="S39" s="320"/>
      <c r="T39" s="322"/>
      <c r="U39" s="135"/>
      <c r="V39" s="133"/>
      <c r="W39" s="170"/>
      <c r="X39" s="166"/>
      <c r="Z39" s="6">
        <v>0</v>
      </c>
      <c r="AA39" s="6">
        <v>0</v>
      </c>
      <c r="AD39" s="62"/>
      <c r="AE39" s="63"/>
    </row>
    <row r="40" spans="1:31" ht="16.5" customHeight="1">
      <c r="A40" s="226"/>
      <c r="B40" s="226"/>
      <c r="C40" s="190"/>
      <c r="D40" s="219"/>
      <c r="E40" s="219"/>
      <c r="F40" s="235"/>
      <c r="G40" s="220"/>
      <c r="H40" s="11"/>
      <c r="I40" s="11"/>
      <c r="J40" s="11"/>
      <c r="K40" s="73"/>
      <c r="L40" s="72"/>
      <c r="M40" s="4">
        <v>0</v>
      </c>
      <c r="N40" s="4">
        <v>0</v>
      </c>
      <c r="O40" s="11"/>
      <c r="P40" s="6">
        <v>0</v>
      </c>
      <c r="R40" s="6">
        <v>0</v>
      </c>
      <c r="S40" s="320"/>
      <c r="T40" s="322"/>
      <c r="U40" s="135"/>
      <c r="V40" s="133"/>
      <c r="W40" s="170"/>
      <c r="X40" s="166"/>
      <c r="Z40" s="6">
        <v>0</v>
      </c>
      <c r="AA40" s="6">
        <v>0</v>
      </c>
      <c r="AD40" s="62"/>
      <c r="AE40" s="63"/>
    </row>
    <row r="41" spans="1:31" ht="16.5" customHeight="1">
      <c r="A41" s="226"/>
      <c r="B41" s="226"/>
      <c r="C41" s="190" t="s">
        <v>106</v>
      </c>
      <c r="D41" s="219">
        <v>-1632</v>
      </c>
      <c r="E41" s="220">
        <v>-3632</v>
      </c>
      <c r="F41" s="220">
        <v>-1632</v>
      </c>
      <c r="G41" s="220">
        <v>-3632</v>
      </c>
      <c r="H41" s="11">
        <v>-6240</v>
      </c>
      <c r="I41" s="11">
        <v>-17915</v>
      </c>
      <c r="J41" s="11">
        <v>-16032</v>
      </c>
      <c r="K41" s="73">
        <v>-11675</v>
      </c>
      <c r="L41" s="72">
        <v>-9399</v>
      </c>
      <c r="M41" s="4">
        <v>0</v>
      </c>
      <c r="N41" s="4">
        <v>-11675</v>
      </c>
      <c r="O41" s="11">
        <v>-3746</v>
      </c>
      <c r="P41" s="6">
        <v>-7378</v>
      </c>
      <c r="R41" s="6">
        <v>0</v>
      </c>
      <c r="S41" s="323"/>
      <c r="T41" s="322"/>
      <c r="U41" s="153"/>
      <c r="V41" s="133"/>
      <c r="W41" s="172"/>
      <c r="X41" s="166"/>
      <c r="Z41" s="6">
        <v>0</v>
      </c>
      <c r="AA41" s="6">
        <v>0</v>
      </c>
      <c r="AD41" s="64">
        <v>-21649</v>
      </c>
      <c r="AE41" s="54">
        <v>20017</v>
      </c>
    </row>
    <row r="42" spans="1:31" ht="16.5" customHeight="1">
      <c r="A42" s="209"/>
      <c r="B42" s="209"/>
      <c r="C42" s="190"/>
      <c r="D42" s="228"/>
      <c r="E42" s="223"/>
      <c r="F42" s="228"/>
      <c r="G42" s="222"/>
      <c r="H42" s="11"/>
      <c r="I42" s="11"/>
      <c r="J42" s="11"/>
      <c r="K42" s="73"/>
      <c r="L42" s="72"/>
      <c r="M42" s="4"/>
      <c r="N42" s="4"/>
      <c r="O42" s="11"/>
      <c r="P42" s="6">
        <v>0</v>
      </c>
      <c r="R42" s="6">
        <v>0</v>
      </c>
      <c r="S42" s="326"/>
      <c r="T42" s="327"/>
      <c r="U42" s="138"/>
      <c r="V42" s="134"/>
      <c r="W42" s="173"/>
      <c r="X42" s="168"/>
      <c r="Z42" s="6">
        <v>0</v>
      </c>
      <c r="AA42" s="6">
        <v>0</v>
      </c>
      <c r="AD42" s="62"/>
      <c r="AE42" s="63"/>
    </row>
    <row r="43" spans="1:31" ht="28.5" customHeight="1" thickBot="1">
      <c r="A43" s="209"/>
      <c r="B43" s="209"/>
      <c r="C43" s="192" t="s">
        <v>330</v>
      </c>
      <c r="D43" s="233">
        <v>1428.7252589902637</v>
      </c>
      <c r="E43" s="233">
        <v>4151.322594824656</v>
      </c>
      <c r="F43" s="233">
        <v>1428.7252589902637</v>
      </c>
      <c r="G43" s="234">
        <v>4151.322594824656</v>
      </c>
      <c r="H43" s="11">
        <v>32299.13</v>
      </c>
      <c r="I43" s="12">
        <v>105293</v>
      </c>
      <c r="J43" s="12">
        <v>85127.6208</v>
      </c>
      <c r="K43" s="73">
        <v>72993.87</v>
      </c>
      <c r="L43" s="72">
        <v>19103.03</v>
      </c>
      <c r="M43" s="4">
        <v>0</v>
      </c>
      <c r="N43" s="4">
        <v>72993.87</v>
      </c>
      <c r="O43" s="12">
        <v>6990</v>
      </c>
      <c r="P43" s="6">
        <v>11141.322594824656</v>
      </c>
      <c r="R43" s="6">
        <v>0</v>
      </c>
      <c r="S43" s="329"/>
      <c r="T43" s="329"/>
      <c r="U43" s="141"/>
      <c r="V43" s="142"/>
      <c r="W43" s="176"/>
      <c r="X43" s="177"/>
      <c r="Z43" s="6">
        <v>0</v>
      </c>
      <c r="AA43" s="6">
        <v>0</v>
      </c>
      <c r="AD43" s="57">
        <v>116027</v>
      </c>
      <c r="AE43" s="57">
        <v>-114598.27474100975</v>
      </c>
    </row>
    <row r="44" spans="1:31" ht="16.5" customHeight="1" thickTop="1">
      <c r="A44" s="209"/>
      <c r="B44" s="209"/>
      <c r="C44" s="192"/>
      <c r="D44" s="224"/>
      <c r="E44" s="219"/>
      <c r="F44" s="224"/>
      <c r="G44" s="220"/>
      <c r="H44" s="11"/>
      <c r="I44" s="11"/>
      <c r="J44" s="11"/>
      <c r="L44" s="72"/>
      <c r="M44" s="4">
        <v>0</v>
      </c>
      <c r="N44" s="4">
        <v>0</v>
      </c>
      <c r="O44" s="11"/>
      <c r="P44" s="6">
        <v>0</v>
      </c>
      <c r="R44" s="6">
        <v>0</v>
      </c>
      <c r="S44" s="320"/>
      <c r="T44" s="322"/>
      <c r="U44" s="135"/>
      <c r="V44" s="133"/>
      <c r="W44" s="170"/>
      <c r="X44" s="166"/>
      <c r="Z44" s="6">
        <v>0</v>
      </c>
      <c r="AA44" s="6">
        <v>0</v>
      </c>
      <c r="AD44" s="62"/>
      <c r="AE44" s="63"/>
    </row>
    <row r="45" spans="1:31" ht="36.75" customHeight="1">
      <c r="A45" s="209"/>
      <c r="B45" s="209"/>
      <c r="C45" s="537" t="s">
        <v>325</v>
      </c>
      <c r="D45" s="224">
        <v>0</v>
      </c>
      <c r="E45" s="219">
        <v>0</v>
      </c>
      <c r="F45" s="224">
        <v>0</v>
      </c>
      <c r="G45" s="220">
        <v>0</v>
      </c>
      <c r="H45" s="11"/>
      <c r="I45" s="11"/>
      <c r="J45" s="11"/>
      <c r="L45" s="72"/>
      <c r="M45" s="4"/>
      <c r="N45" s="4"/>
      <c r="O45" s="11"/>
      <c r="P45" s="6"/>
      <c r="R45" s="6"/>
      <c r="S45" s="320"/>
      <c r="T45" s="322"/>
      <c r="U45" s="135"/>
      <c r="V45" s="133"/>
      <c r="W45" s="170"/>
      <c r="X45" s="166"/>
      <c r="Z45" s="6"/>
      <c r="AA45" s="6"/>
      <c r="AD45" s="62"/>
      <c r="AE45" s="63"/>
    </row>
    <row r="46" spans="1:31" ht="9.75" customHeight="1">
      <c r="A46" s="209"/>
      <c r="B46" s="209"/>
      <c r="C46" s="192"/>
      <c r="D46" s="224"/>
      <c r="E46" s="219"/>
      <c r="F46" s="224"/>
      <c r="G46" s="220"/>
      <c r="H46" s="11"/>
      <c r="I46" s="11"/>
      <c r="J46" s="11"/>
      <c r="L46" s="72"/>
      <c r="M46" s="4"/>
      <c r="N46" s="4"/>
      <c r="O46" s="11"/>
      <c r="P46" s="6"/>
      <c r="R46" s="6"/>
      <c r="S46" s="320"/>
      <c r="T46" s="322"/>
      <c r="U46" s="135"/>
      <c r="V46" s="133"/>
      <c r="W46" s="170"/>
      <c r="X46" s="166"/>
      <c r="Z46" s="6"/>
      <c r="AA46" s="6"/>
      <c r="AD46" s="62"/>
      <c r="AE46" s="63"/>
    </row>
    <row r="47" spans="1:31" ht="28.5" customHeight="1" thickBot="1">
      <c r="A47" s="209"/>
      <c r="B47" s="209"/>
      <c r="C47" s="537" t="s">
        <v>326</v>
      </c>
      <c r="D47" s="233">
        <v>1428.7252589902637</v>
      </c>
      <c r="E47" s="233">
        <v>4151.322594824656</v>
      </c>
      <c r="F47" s="233">
        <v>1428.7252589902637</v>
      </c>
      <c r="G47" s="233">
        <v>4151.322594824656</v>
      </c>
      <c r="H47" s="11"/>
      <c r="I47" s="11"/>
      <c r="J47" s="11"/>
      <c r="L47" s="72"/>
      <c r="M47" s="4"/>
      <c r="N47" s="4"/>
      <c r="O47" s="11"/>
      <c r="P47" s="6"/>
      <c r="Q47" s="15"/>
      <c r="R47" s="6"/>
      <c r="S47" s="320"/>
      <c r="T47" s="322"/>
      <c r="U47" s="135"/>
      <c r="V47" s="133"/>
      <c r="W47" s="170"/>
      <c r="X47" s="166"/>
      <c r="Z47" s="6"/>
      <c r="AA47" s="6"/>
      <c r="AD47" s="62"/>
      <c r="AE47" s="63"/>
    </row>
    <row r="48" spans="1:31" ht="16.5" customHeight="1" thickTop="1">
      <c r="A48" s="209"/>
      <c r="B48" s="209"/>
      <c r="C48" s="192"/>
      <c r="D48" s="224"/>
      <c r="E48" s="219"/>
      <c r="F48" s="224"/>
      <c r="G48" s="220"/>
      <c r="H48" s="11"/>
      <c r="I48" s="11"/>
      <c r="J48" s="11"/>
      <c r="L48" s="72"/>
      <c r="M48" s="4"/>
      <c r="N48" s="4"/>
      <c r="O48" s="11"/>
      <c r="P48" s="6"/>
      <c r="R48" s="6"/>
      <c r="S48" s="320"/>
      <c r="T48" s="322"/>
      <c r="U48" s="135"/>
      <c r="V48" s="133"/>
      <c r="W48" s="170"/>
      <c r="X48" s="166"/>
      <c r="Z48" s="6"/>
      <c r="AA48" s="6"/>
      <c r="AD48" s="62"/>
      <c r="AE48" s="63"/>
    </row>
    <row r="49" spans="1:31" ht="20.25" customHeight="1">
      <c r="A49" s="209"/>
      <c r="B49" s="209"/>
      <c r="C49" s="192" t="s">
        <v>329</v>
      </c>
      <c r="D49" s="235"/>
      <c r="E49" s="219"/>
      <c r="F49" s="235"/>
      <c r="G49" s="220"/>
      <c r="H49" s="11"/>
      <c r="I49" s="11"/>
      <c r="J49" s="11"/>
      <c r="L49" s="72"/>
      <c r="M49" s="4">
        <v>0</v>
      </c>
      <c r="N49" s="4">
        <v>0</v>
      </c>
      <c r="O49" s="11"/>
      <c r="P49" s="6">
        <v>0</v>
      </c>
      <c r="R49" s="6">
        <v>0</v>
      </c>
      <c r="S49" s="330"/>
      <c r="T49" s="322"/>
      <c r="U49" s="135"/>
      <c r="V49" s="133"/>
      <c r="W49" s="178"/>
      <c r="X49" s="166"/>
      <c r="Z49" s="6">
        <v>0</v>
      </c>
      <c r="AA49" s="6">
        <v>0</v>
      </c>
      <c r="AD49" s="62"/>
      <c r="AE49" s="63"/>
    </row>
    <row r="50" spans="1:31" ht="18.75" customHeight="1">
      <c r="A50" s="209"/>
      <c r="B50" s="209"/>
      <c r="C50" s="190" t="s">
        <v>221</v>
      </c>
      <c r="D50" s="219">
        <v>845.7252589902637</v>
      </c>
      <c r="E50" s="220">
        <v>2261.3225948246563</v>
      </c>
      <c r="F50" s="224">
        <v>845.7252589902637</v>
      </c>
      <c r="G50" s="220">
        <v>2261.3225948246563</v>
      </c>
      <c r="H50" s="11">
        <v>27375</v>
      </c>
      <c r="I50" s="11">
        <v>92214</v>
      </c>
      <c r="J50" s="11">
        <v>74050</v>
      </c>
      <c r="K50" s="14">
        <v>64839</v>
      </c>
      <c r="L50" s="72">
        <v>12430</v>
      </c>
      <c r="M50" s="4">
        <v>0</v>
      </c>
      <c r="N50" s="4">
        <v>64839</v>
      </c>
      <c r="O50" s="11">
        <v>4561</v>
      </c>
      <c r="P50" s="6">
        <v>6822.322594824656</v>
      </c>
      <c r="R50" s="6">
        <v>0</v>
      </c>
      <c r="S50" s="322"/>
      <c r="T50" s="322"/>
      <c r="U50" s="135"/>
      <c r="V50" s="133"/>
      <c r="W50" s="170"/>
      <c r="X50" s="166"/>
      <c r="Z50" s="6">
        <v>0</v>
      </c>
      <c r="AA50" s="6">
        <v>0</v>
      </c>
      <c r="AD50" s="18">
        <v>98877</v>
      </c>
      <c r="AE50" s="55">
        <v>-98031.27474100974</v>
      </c>
    </row>
    <row r="51" spans="1:31" ht="18.75" customHeight="1">
      <c r="A51" s="209"/>
      <c r="B51" s="209"/>
      <c r="C51" s="190" t="s">
        <v>327</v>
      </c>
      <c r="D51" s="219">
        <v>583</v>
      </c>
      <c r="E51" s="220">
        <v>1890</v>
      </c>
      <c r="F51" s="236">
        <v>583</v>
      </c>
      <c r="G51" s="222">
        <v>1890</v>
      </c>
      <c r="H51" s="11">
        <v>4924</v>
      </c>
      <c r="I51" s="11">
        <v>13079</v>
      </c>
      <c r="J51" s="11">
        <v>11078</v>
      </c>
      <c r="K51" s="14">
        <v>8155</v>
      </c>
      <c r="L51" s="72">
        <v>6673</v>
      </c>
      <c r="M51" s="4">
        <v>0</v>
      </c>
      <c r="N51" s="4">
        <v>8155</v>
      </c>
      <c r="O51" s="11">
        <v>2429</v>
      </c>
      <c r="P51" s="6">
        <v>4319</v>
      </c>
      <c r="R51" s="6">
        <v>0</v>
      </c>
      <c r="S51" s="327"/>
      <c r="T51" s="327"/>
      <c r="U51" s="154"/>
      <c r="V51" s="134"/>
      <c r="W51" s="179"/>
      <c r="X51" s="168"/>
      <c r="Z51" s="6">
        <v>0</v>
      </c>
      <c r="AA51" s="6">
        <v>0</v>
      </c>
      <c r="AD51" s="74">
        <v>17150</v>
      </c>
      <c r="AE51" s="75">
        <v>-16567</v>
      </c>
    </row>
    <row r="52" spans="1:31" ht="22.5" customHeight="1" thickBot="1">
      <c r="A52" s="209"/>
      <c r="B52" s="209"/>
      <c r="C52" s="192"/>
      <c r="D52" s="234">
        <v>1428.7252589902637</v>
      </c>
      <c r="E52" s="234">
        <v>4151.322594824656</v>
      </c>
      <c r="F52" s="237">
        <v>1428.7252589902637</v>
      </c>
      <c r="G52" s="238">
        <v>4151.322594824656</v>
      </c>
      <c r="H52" s="11">
        <v>32299</v>
      </c>
      <c r="I52" s="11">
        <v>105293</v>
      </c>
      <c r="J52" s="11">
        <v>85128</v>
      </c>
      <c r="K52" s="14">
        <v>72994</v>
      </c>
      <c r="L52" s="72">
        <v>19103</v>
      </c>
      <c r="M52" s="4">
        <v>0</v>
      </c>
      <c r="N52" s="4">
        <v>72994</v>
      </c>
      <c r="O52" s="11">
        <v>6990</v>
      </c>
      <c r="P52" s="6">
        <v>11141.322594824656</v>
      </c>
      <c r="R52" s="6">
        <v>0</v>
      </c>
      <c r="S52" s="331"/>
      <c r="T52" s="331"/>
      <c r="U52" s="155"/>
      <c r="V52" s="156"/>
      <c r="W52" s="180"/>
      <c r="X52" s="181"/>
      <c r="Z52" s="6">
        <v>0</v>
      </c>
      <c r="AA52" s="6">
        <v>0</v>
      </c>
      <c r="AD52" s="19">
        <v>116027</v>
      </c>
      <c r="AE52" s="76">
        <v>-114598.27474100974</v>
      </c>
    </row>
    <row r="53" spans="1:31" ht="16.5" customHeight="1" thickTop="1">
      <c r="A53" s="209"/>
      <c r="B53" s="209"/>
      <c r="C53" s="192"/>
      <c r="D53" s="224"/>
      <c r="E53" s="224"/>
      <c r="F53" s="224"/>
      <c r="G53" s="225"/>
      <c r="H53" s="11"/>
      <c r="I53" s="11"/>
      <c r="J53" s="11"/>
      <c r="L53" s="72"/>
      <c r="M53" s="4"/>
      <c r="N53" s="4"/>
      <c r="O53" s="11"/>
      <c r="P53" s="6"/>
      <c r="R53" s="6"/>
      <c r="S53" s="320"/>
      <c r="T53" s="321"/>
      <c r="U53" s="135"/>
      <c r="V53" s="133"/>
      <c r="W53" s="170"/>
      <c r="X53" s="171"/>
      <c r="Z53" s="6"/>
      <c r="AA53" s="6"/>
      <c r="AD53" s="12"/>
      <c r="AE53" s="12"/>
    </row>
    <row r="54" spans="1:31" ht="24.75" customHeight="1">
      <c r="A54" s="209"/>
      <c r="B54" s="209"/>
      <c r="C54" s="538" t="s">
        <v>328</v>
      </c>
      <c r="D54" s="224"/>
      <c r="E54" s="224"/>
      <c r="F54" s="224"/>
      <c r="G54" s="225"/>
      <c r="H54" s="11"/>
      <c r="I54" s="11"/>
      <c r="J54" s="11"/>
      <c r="L54" s="72"/>
      <c r="M54" s="4"/>
      <c r="N54" s="4"/>
      <c r="O54" s="11"/>
      <c r="P54" s="6"/>
      <c r="R54" s="6"/>
      <c r="S54" s="320"/>
      <c r="T54" s="321"/>
      <c r="U54" s="135"/>
      <c r="V54" s="133"/>
      <c r="W54" s="170"/>
      <c r="X54" s="171"/>
      <c r="Z54" s="6"/>
      <c r="AA54" s="6"/>
      <c r="AD54" s="12"/>
      <c r="AE54" s="12"/>
    </row>
    <row r="55" spans="1:31" ht="18.75" customHeight="1">
      <c r="A55" s="209"/>
      <c r="B55" s="209"/>
      <c r="C55" s="190" t="s">
        <v>221</v>
      </c>
      <c r="D55" s="219">
        <v>845.7252589902637</v>
      </c>
      <c r="E55" s="220">
        <v>2261.3225948246563</v>
      </c>
      <c r="F55" s="224">
        <v>845.7252589902637</v>
      </c>
      <c r="G55" s="220">
        <v>2261.3225948246563</v>
      </c>
      <c r="H55" s="11"/>
      <c r="I55" s="11"/>
      <c r="J55" s="11"/>
      <c r="L55" s="72"/>
      <c r="M55" s="4"/>
      <c r="N55" s="4"/>
      <c r="O55" s="11"/>
      <c r="P55" s="6"/>
      <c r="R55" s="6"/>
      <c r="S55" s="320"/>
      <c r="T55" s="321"/>
      <c r="U55" s="135"/>
      <c r="V55" s="133"/>
      <c r="W55" s="170"/>
      <c r="X55" s="171"/>
      <c r="Z55" s="6"/>
      <c r="AA55" s="6"/>
      <c r="AD55" s="12"/>
      <c r="AE55" s="12"/>
    </row>
    <row r="56" spans="1:31" ht="18" customHeight="1">
      <c r="A56" s="209"/>
      <c r="B56" s="209"/>
      <c r="C56" s="190" t="s">
        <v>327</v>
      </c>
      <c r="D56" s="219">
        <v>583</v>
      </c>
      <c r="E56" s="220">
        <v>1890</v>
      </c>
      <c r="F56" s="539">
        <v>583</v>
      </c>
      <c r="G56" s="220">
        <v>1890</v>
      </c>
      <c r="H56" s="11"/>
      <c r="I56" s="11"/>
      <c r="J56" s="11"/>
      <c r="L56" s="72"/>
      <c r="M56" s="4"/>
      <c r="N56" s="4"/>
      <c r="O56" s="11"/>
      <c r="P56" s="6"/>
      <c r="R56" s="6"/>
      <c r="S56" s="320"/>
      <c r="T56" s="321"/>
      <c r="U56" s="135"/>
      <c r="V56" s="133"/>
      <c r="W56" s="170"/>
      <c r="X56" s="171"/>
      <c r="Z56" s="6"/>
      <c r="AA56" s="6"/>
      <c r="AD56" s="12"/>
      <c r="AE56" s="12"/>
    </row>
    <row r="57" spans="1:31" ht="22.5" customHeight="1" thickBot="1">
      <c r="A57" s="209"/>
      <c r="B57" s="209"/>
      <c r="C57" s="192"/>
      <c r="D57" s="233">
        <v>1428.7252589902637</v>
      </c>
      <c r="E57" s="233">
        <v>4151.322594824656</v>
      </c>
      <c r="F57" s="233">
        <v>1428.7252589902637</v>
      </c>
      <c r="G57" s="233">
        <v>4151.322594824656</v>
      </c>
      <c r="H57" s="11"/>
      <c r="I57" s="11"/>
      <c r="J57" s="11"/>
      <c r="L57" s="72"/>
      <c r="M57" s="4"/>
      <c r="N57" s="4"/>
      <c r="O57" s="11"/>
      <c r="P57" s="6"/>
      <c r="Q57" s="15"/>
      <c r="R57" s="6"/>
      <c r="S57" s="320"/>
      <c r="T57" s="321"/>
      <c r="U57" s="135"/>
      <c r="V57" s="133"/>
      <c r="W57" s="170"/>
      <c r="X57" s="171"/>
      <c r="Z57" s="6"/>
      <c r="AA57" s="6"/>
      <c r="AD57" s="12"/>
      <c r="AE57" s="12"/>
    </row>
    <row r="58" spans="1:31" ht="14.25" customHeight="1" thickTop="1">
      <c r="A58" s="209"/>
      <c r="B58" s="209"/>
      <c r="C58" s="192"/>
      <c r="D58" s="224"/>
      <c r="E58" s="224"/>
      <c r="F58" s="224"/>
      <c r="G58" s="225"/>
      <c r="H58" s="11"/>
      <c r="I58" s="11"/>
      <c r="J58" s="11"/>
      <c r="L58" s="72"/>
      <c r="M58" s="4"/>
      <c r="N58" s="4"/>
      <c r="O58" s="11"/>
      <c r="P58" s="6"/>
      <c r="R58" s="6"/>
      <c r="S58" s="320"/>
      <c r="T58" s="321"/>
      <c r="U58" s="135"/>
      <c r="V58" s="133"/>
      <c r="W58" s="170"/>
      <c r="X58" s="171"/>
      <c r="Z58" s="6"/>
      <c r="AA58" s="6"/>
      <c r="AD58" s="12"/>
      <c r="AE58" s="12"/>
    </row>
    <row r="59" spans="1:27" ht="16.5" customHeight="1">
      <c r="A59" s="209"/>
      <c r="B59" s="209"/>
      <c r="C59" s="190"/>
      <c r="D59" s="239"/>
      <c r="E59" s="240"/>
      <c r="F59" s="239"/>
      <c r="G59" s="204"/>
      <c r="H59" s="5"/>
      <c r="I59" s="5"/>
      <c r="J59" s="5"/>
      <c r="L59" s="72"/>
      <c r="M59" s="4"/>
      <c r="N59" s="4"/>
      <c r="R59" s="6">
        <v>0</v>
      </c>
      <c r="S59" s="332"/>
      <c r="T59" s="333"/>
      <c r="U59" s="143"/>
      <c r="V59" s="144"/>
      <c r="W59" s="182"/>
      <c r="X59" s="183"/>
      <c r="Z59" s="6">
        <v>0</v>
      </c>
      <c r="AA59" s="6">
        <v>0</v>
      </c>
    </row>
    <row r="60" spans="1:27" ht="16.5" customHeight="1">
      <c r="A60" s="209"/>
      <c r="B60" s="209"/>
      <c r="C60" s="190" t="s">
        <v>70</v>
      </c>
      <c r="D60" s="531">
        <v>0.20988550798128375</v>
      </c>
      <c r="E60" s="534">
        <v>0.561332048971867</v>
      </c>
      <c r="F60" s="531">
        <v>0.20988550798128375</v>
      </c>
      <c r="G60" s="241">
        <v>0.561332048971867</v>
      </c>
      <c r="H60" s="47"/>
      <c r="I60" s="47">
        <v>23.93956307844079</v>
      </c>
      <c r="J60" s="47">
        <v>19.81</v>
      </c>
      <c r="K60" s="14">
        <v>16.913433396459705</v>
      </c>
      <c r="L60" s="72">
        <v>3.33</v>
      </c>
      <c r="M60" s="4"/>
      <c r="N60" s="4"/>
      <c r="Q60" s="507"/>
      <c r="R60" s="6">
        <v>0</v>
      </c>
      <c r="S60" s="508"/>
      <c r="T60" s="334"/>
      <c r="U60" s="145"/>
      <c r="V60" s="146"/>
      <c r="W60" s="184"/>
      <c r="X60" s="185"/>
      <c r="Z60" s="6">
        <v>0</v>
      </c>
      <c r="AA60" s="6">
        <v>-0.561332048971867</v>
      </c>
    </row>
    <row r="61" spans="1:27" ht="8.25" customHeight="1">
      <c r="A61" s="209"/>
      <c r="B61" s="209"/>
      <c r="C61" s="190"/>
      <c r="D61" s="532"/>
      <c r="E61" s="239"/>
      <c r="F61" s="239"/>
      <c r="G61" s="204"/>
      <c r="H61" s="48"/>
      <c r="I61" s="48"/>
      <c r="J61" s="48"/>
      <c r="L61" s="72"/>
      <c r="M61" s="4"/>
      <c r="N61" s="4"/>
      <c r="R61" s="6">
        <v>0</v>
      </c>
      <c r="S61" s="332"/>
      <c r="T61" s="333"/>
      <c r="U61" s="143"/>
      <c r="V61" s="147"/>
      <c r="W61" s="182"/>
      <c r="X61" s="186"/>
      <c r="Z61" s="6">
        <v>0</v>
      </c>
      <c r="AA61" s="6">
        <v>0</v>
      </c>
    </row>
    <row r="62" spans="1:27" ht="21.75" customHeight="1" thickBot="1">
      <c r="A62" s="209"/>
      <c r="B62" s="209"/>
      <c r="C62" s="190" t="s">
        <v>71</v>
      </c>
      <c r="D62" s="533">
        <v>0.2788104052198852</v>
      </c>
      <c r="E62" s="535">
        <v>0.5853950363537666</v>
      </c>
      <c r="F62" s="533">
        <v>0.2788104052198852</v>
      </c>
      <c r="G62" s="242">
        <v>0.5853950363537666</v>
      </c>
      <c r="H62" s="49"/>
      <c r="I62" s="49">
        <v>21.138611132547652</v>
      </c>
      <c r="J62" s="49">
        <v>14.8</v>
      </c>
      <c r="K62" s="14">
        <v>14.949314620544591</v>
      </c>
      <c r="L62" s="72">
        <v>3.03</v>
      </c>
      <c r="M62" s="4"/>
      <c r="N62" s="4"/>
      <c r="R62" s="6">
        <v>0</v>
      </c>
      <c r="S62" s="335"/>
      <c r="T62" s="336"/>
      <c r="U62" s="148"/>
      <c r="V62" s="149"/>
      <c r="W62" s="187"/>
      <c r="X62" s="188"/>
      <c r="Z62" s="6">
        <v>0</v>
      </c>
      <c r="AA62" s="6">
        <v>0</v>
      </c>
    </row>
    <row r="63" spans="1:7" ht="16.5" customHeight="1" thickTop="1">
      <c r="A63" s="209"/>
      <c r="B63" s="209"/>
      <c r="C63" s="190"/>
      <c r="D63" s="192"/>
      <c r="E63" s="190"/>
      <c r="F63" s="190"/>
      <c r="G63" s="190"/>
    </row>
    <row r="64" spans="1:10" ht="16.5" customHeight="1">
      <c r="A64" s="190"/>
      <c r="B64" s="192"/>
      <c r="C64" s="614" t="s">
        <v>308</v>
      </c>
      <c r="D64" s="615"/>
      <c r="E64" s="615"/>
      <c r="F64" s="615"/>
      <c r="G64" s="615"/>
      <c r="H64" s="45"/>
      <c r="I64" s="45"/>
      <c r="J64" s="45"/>
    </row>
    <row r="65" spans="1:10" ht="35.25" customHeight="1">
      <c r="A65" s="190"/>
      <c r="B65" s="190"/>
      <c r="C65" s="615"/>
      <c r="D65" s="615"/>
      <c r="E65" s="615"/>
      <c r="F65" s="615"/>
      <c r="G65" s="615"/>
      <c r="H65" s="45"/>
      <c r="I65" s="45"/>
      <c r="J65" s="45"/>
    </row>
    <row r="66" ht="15.75">
      <c r="D66" s="2"/>
    </row>
    <row r="67" ht="15.75">
      <c r="D67" s="2"/>
    </row>
  </sheetData>
  <mergeCells count="17">
    <mergeCell ref="Z18:AA18"/>
    <mergeCell ref="A33:A34"/>
    <mergeCell ref="B33:B34"/>
    <mergeCell ref="W17:X17"/>
    <mergeCell ref="W18:X18"/>
    <mergeCell ref="U17:V17"/>
    <mergeCell ref="U18:V18"/>
    <mergeCell ref="S17:T17"/>
    <mergeCell ref="A5:G5"/>
    <mergeCell ref="A6:G6"/>
    <mergeCell ref="A9:G9"/>
    <mergeCell ref="A10:G10"/>
    <mergeCell ref="C14:G14"/>
    <mergeCell ref="C64:G65"/>
    <mergeCell ref="D17:E18"/>
    <mergeCell ref="F17:G17"/>
    <mergeCell ref="F18:G18"/>
  </mergeCells>
  <printOptions/>
  <pageMargins left="0.7480314960629921" right="0" top="0.984251968503937" bottom="0.984251968503937" header="0" footer="0"/>
  <pageSetup horizontalDpi="600" verticalDpi="6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1:K81"/>
  <sheetViews>
    <sheetView zoomScale="50" zoomScaleNormal="50" workbookViewId="0" topLeftCell="A1">
      <pane xSplit="5" ySplit="9" topLeftCell="F10" activePane="bottomRight" state="frozen"/>
      <selection pane="topLeft" activeCell="F94" sqref="F94"/>
      <selection pane="topRight" activeCell="F94" sqref="F94"/>
      <selection pane="bottomLeft" activeCell="F94" sqref="F94"/>
      <selection pane="bottomRight" activeCell="F94" sqref="F94"/>
    </sheetView>
  </sheetViews>
  <sheetFormatPr defaultColWidth="9.140625" defaultRowHeight="13.5"/>
  <cols>
    <col min="1" max="1" width="3.8515625" style="20" customWidth="1"/>
    <col min="2" max="2" width="1.7109375" style="20" customWidth="1"/>
    <col min="3" max="3" width="3.7109375" style="20" customWidth="1"/>
    <col min="4" max="4" width="70.7109375" style="20" customWidth="1"/>
    <col min="5" max="5" width="4.7109375" style="21" customWidth="1"/>
    <col min="6" max="6" width="38.421875" style="23" customWidth="1"/>
    <col min="7" max="7" width="3.140625" style="21" customWidth="1"/>
    <col min="8" max="8" width="38.7109375" style="23" customWidth="1"/>
    <col min="9" max="9" width="4.28125" style="20" customWidth="1"/>
    <col min="10" max="10" width="10.421875" style="21" bestFit="1" customWidth="1"/>
    <col min="11" max="11" width="13.7109375" style="20" customWidth="1"/>
    <col min="12" max="12" width="9.140625" style="20" customWidth="1"/>
    <col min="13" max="13" width="8.00390625" style="20" customWidth="1"/>
    <col min="14" max="16" width="9.140625" style="20" hidden="1" customWidth="1"/>
    <col min="17" max="16384" width="9.140625" style="20" customWidth="1"/>
  </cols>
  <sheetData>
    <row r="1" spans="1:8" ht="23.25">
      <c r="A1" s="603" t="s">
        <v>31</v>
      </c>
      <c r="B1" s="603"/>
      <c r="C1" s="603"/>
      <c r="D1" s="603"/>
      <c r="E1" s="603"/>
      <c r="F1" s="603"/>
      <c r="G1" s="603"/>
      <c r="H1" s="603"/>
    </row>
    <row r="2" spans="1:8" ht="23.25">
      <c r="A2" s="17"/>
      <c r="B2" s="17"/>
      <c r="C2" s="17"/>
      <c r="D2" s="17"/>
      <c r="E2" s="17"/>
      <c r="F2" s="17"/>
      <c r="G2" s="17"/>
      <c r="H2" s="17"/>
    </row>
    <row r="3" spans="1:8" ht="23.25">
      <c r="A3" s="17"/>
      <c r="B3" s="17"/>
      <c r="C3" s="17"/>
      <c r="D3" s="17"/>
      <c r="E3" s="17"/>
      <c r="F3" s="17"/>
      <c r="G3" s="17"/>
      <c r="H3" s="17"/>
    </row>
    <row r="5" spans="1:2" ht="23.25">
      <c r="A5" s="22" t="s">
        <v>239</v>
      </c>
      <c r="B5" s="22"/>
    </row>
    <row r="6" spans="1:2" ht="7.5" customHeight="1">
      <c r="A6" s="22"/>
      <c r="B6" s="22"/>
    </row>
    <row r="7" spans="1:2" ht="7.5" customHeight="1">
      <c r="A7" s="22"/>
      <c r="B7" s="22"/>
    </row>
    <row r="8" spans="1:8" ht="23.25">
      <c r="A8" s="24"/>
      <c r="B8" s="24"/>
      <c r="F8" s="25"/>
      <c r="G8" s="26"/>
      <c r="H8" s="25"/>
    </row>
    <row r="9" spans="1:8" ht="23.25">
      <c r="A9" s="24"/>
      <c r="B9" s="24"/>
      <c r="D9" s="27" t="s">
        <v>107</v>
      </c>
      <c r="F9" s="25" t="s">
        <v>212</v>
      </c>
      <c r="G9" s="26"/>
      <c r="H9" s="25" t="s">
        <v>366</v>
      </c>
    </row>
    <row r="10" spans="1:8" ht="23.25">
      <c r="A10" s="24"/>
      <c r="B10" s="24"/>
      <c r="F10" s="25"/>
      <c r="G10" s="26"/>
      <c r="H10" s="25" t="s">
        <v>240</v>
      </c>
    </row>
    <row r="11" spans="1:8" ht="23.25">
      <c r="A11" s="24"/>
      <c r="B11" s="24"/>
      <c r="F11" s="25"/>
      <c r="G11" s="26"/>
      <c r="H11" s="25"/>
    </row>
    <row r="12" spans="1:4" ht="23.25">
      <c r="A12" s="24"/>
      <c r="B12" s="24"/>
      <c r="D12" s="22" t="s">
        <v>141</v>
      </c>
    </row>
    <row r="13" spans="1:10" ht="23.25">
      <c r="A13" s="24"/>
      <c r="B13" s="24"/>
      <c r="D13" s="20" t="s">
        <v>61</v>
      </c>
      <c r="F13" s="23">
        <v>457774</v>
      </c>
      <c r="G13" s="28"/>
      <c r="H13" s="23">
        <v>451062</v>
      </c>
      <c r="J13" s="28"/>
    </row>
    <row r="14" spans="1:10" ht="23.25">
      <c r="A14" s="24"/>
      <c r="B14" s="24"/>
      <c r="D14" s="20" t="s">
        <v>109</v>
      </c>
      <c r="F14" s="23">
        <v>313878</v>
      </c>
      <c r="G14" s="28"/>
      <c r="H14" s="23">
        <v>314636</v>
      </c>
      <c r="J14" s="28"/>
    </row>
    <row r="15" spans="1:10" ht="23.25">
      <c r="A15" s="24"/>
      <c r="B15" s="24"/>
      <c r="D15" s="20" t="s">
        <v>181</v>
      </c>
      <c r="F15" s="23">
        <v>37539</v>
      </c>
      <c r="G15" s="28"/>
      <c r="H15" s="23">
        <v>47667</v>
      </c>
      <c r="J15" s="28"/>
    </row>
    <row r="16" spans="1:10" ht="23.25">
      <c r="A16" s="24"/>
      <c r="B16" s="24"/>
      <c r="D16" s="20" t="s">
        <v>296</v>
      </c>
      <c r="F16" s="23">
        <v>122396</v>
      </c>
      <c r="G16" s="28"/>
      <c r="H16" s="108">
        <v>122961</v>
      </c>
      <c r="J16" s="28"/>
    </row>
    <row r="17" spans="1:10" ht="23.25">
      <c r="A17" s="24"/>
      <c r="B17" s="24"/>
      <c r="D17" s="20" t="s">
        <v>182</v>
      </c>
      <c r="F17" s="23">
        <v>8930</v>
      </c>
      <c r="G17" s="28"/>
      <c r="H17" s="23">
        <v>8361</v>
      </c>
      <c r="J17" s="28"/>
    </row>
    <row r="18" spans="1:10" ht="23.25">
      <c r="A18" s="24"/>
      <c r="B18" s="24"/>
      <c r="D18" s="20" t="s">
        <v>241</v>
      </c>
      <c r="F18" s="23">
        <v>29096</v>
      </c>
      <c r="G18" s="28"/>
      <c r="H18" s="23">
        <v>6978</v>
      </c>
      <c r="J18" s="28"/>
    </row>
    <row r="19" spans="1:10" ht="23.25">
      <c r="A19" s="24"/>
      <c r="B19" s="24"/>
      <c r="D19" s="20" t="s">
        <v>110</v>
      </c>
      <c r="F19" s="23">
        <v>2175</v>
      </c>
      <c r="G19" s="28"/>
      <c r="H19" s="23">
        <v>1706</v>
      </c>
      <c r="J19" s="28"/>
    </row>
    <row r="20" spans="1:10" ht="23.25">
      <c r="A20" s="24"/>
      <c r="B20" s="24"/>
      <c r="D20" s="22" t="s">
        <v>111</v>
      </c>
      <c r="F20" s="29">
        <v>971788</v>
      </c>
      <c r="G20" s="30"/>
      <c r="H20" s="29">
        <v>953371</v>
      </c>
      <c r="I20" s="21"/>
      <c r="J20" s="28"/>
    </row>
    <row r="21" spans="1:10" ht="23.25">
      <c r="A21" s="24"/>
      <c r="B21" s="24"/>
      <c r="G21" s="28"/>
      <c r="J21" s="28"/>
    </row>
    <row r="22" spans="1:10" ht="23.25">
      <c r="A22" s="24"/>
      <c r="B22" s="24"/>
      <c r="D22" s="22" t="s">
        <v>49</v>
      </c>
      <c r="G22" s="28"/>
      <c r="J22" s="28"/>
    </row>
    <row r="23" spans="1:10" ht="23.25">
      <c r="A23" s="24"/>
      <c r="B23" s="24"/>
      <c r="D23" s="20" t="s">
        <v>183</v>
      </c>
      <c r="F23" s="23">
        <v>343741</v>
      </c>
      <c r="G23" s="28"/>
      <c r="H23" s="23">
        <v>370131</v>
      </c>
      <c r="J23" s="28"/>
    </row>
    <row r="24" spans="1:10" ht="23.25">
      <c r="A24" s="24"/>
      <c r="B24" s="24"/>
      <c r="D24" s="20" t="s">
        <v>62</v>
      </c>
      <c r="F24" s="23">
        <v>296877.3696353821</v>
      </c>
      <c r="G24" s="28"/>
      <c r="H24" s="23">
        <v>377442</v>
      </c>
      <c r="J24" s="28"/>
    </row>
    <row r="25" spans="1:10" ht="23.25">
      <c r="A25" s="24"/>
      <c r="B25" s="24"/>
      <c r="D25" s="20" t="s">
        <v>184</v>
      </c>
      <c r="F25" s="23">
        <v>66406</v>
      </c>
      <c r="G25" s="28"/>
      <c r="H25" s="23">
        <v>62187</v>
      </c>
      <c r="J25" s="28"/>
    </row>
    <row r="26" spans="1:10" ht="23.25">
      <c r="A26" s="24"/>
      <c r="B26" s="24"/>
      <c r="D26" s="20" t="s">
        <v>185</v>
      </c>
      <c r="F26" s="23">
        <v>38117</v>
      </c>
      <c r="G26" s="28"/>
      <c r="H26" s="23">
        <v>38117</v>
      </c>
      <c r="J26" s="28"/>
    </row>
    <row r="27" spans="1:10" ht="23.25">
      <c r="A27" s="24"/>
      <c r="B27" s="24"/>
      <c r="D27" s="20" t="s">
        <v>112</v>
      </c>
      <c r="F27" s="23">
        <v>214298</v>
      </c>
      <c r="G27" s="28"/>
      <c r="H27" s="23">
        <v>227342</v>
      </c>
      <c r="J27" s="28"/>
    </row>
    <row r="28" spans="1:10" ht="5.25" customHeight="1">
      <c r="A28" s="24"/>
      <c r="B28" s="24"/>
      <c r="G28" s="28"/>
      <c r="J28" s="28"/>
    </row>
    <row r="29" spans="1:10" ht="26.25" customHeight="1">
      <c r="A29" s="24"/>
      <c r="B29" s="24"/>
      <c r="D29" s="22" t="s">
        <v>113</v>
      </c>
      <c r="F29" s="31">
        <v>959439.3696353821</v>
      </c>
      <c r="G29" s="32"/>
      <c r="H29" s="31">
        <v>1075219</v>
      </c>
      <c r="J29" s="28"/>
    </row>
    <row r="30" spans="1:10" ht="3.75" customHeight="1">
      <c r="A30" s="24"/>
      <c r="B30" s="24"/>
      <c r="D30" s="22"/>
      <c r="F30" s="33"/>
      <c r="G30" s="34"/>
      <c r="H30" s="33"/>
      <c r="J30" s="28"/>
    </row>
    <row r="31" spans="1:10" ht="31.5" customHeight="1" thickBot="1">
      <c r="A31" s="24"/>
      <c r="B31" s="24"/>
      <c r="D31" s="22" t="s">
        <v>142</v>
      </c>
      <c r="F31" s="35">
        <v>1931227.3696353822</v>
      </c>
      <c r="G31" s="36"/>
      <c r="H31" s="35">
        <v>2028590</v>
      </c>
      <c r="J31" s="28"/>
    </row>
    <row r="32" spans="1:10" ht="24" thickTop="1">
      <c r="A32" s="24"/>
      <c r="B32" s="24"/>
      <c r="G32" s="28"/>
      <c r="J32" s="28"/>
    </row>
    <row r="33" spans="1:10" ht="23.25">
      <c r="A33" s="24"/>
      <c r="B33" s="24"/>
      <c r="D33" s="22" t="s">
        <v>143</v>
      </c>
      <c r="G33" s="28"/>
      <c r="J33" s="28"/>
    </row>
    <row r="34" spans="1:10" ht="23.25">
      <c r="A34" s="24"/>
      <c r="B34" s="24"/>
      <c r="D34" s="20" t="s">
        <v>50</v>
      </c>
      <c r="F34" s="23">
        <v>402946</v>
      </c>
      <c r="G34" s="28"/>
      <c r="H34" s="23">
        <v>402946</v>
      </c>
      <c r="J34" s="28"/>
    </row>
    <row r="35" spans="1:10" ht="23.25">
      <c r="A35" s="24"/>
      <c r="B35" s="24"/>
      <c r="D35" s="20" t="s">
        <v>186</v>
      </c>
      <c r="F35" s="540">
        <v>53440</v>
      </c>
      <c r="G35" s="28"/>
      <c r="H35" s="540">
        <v>33134</v>
      </c>
      <c r="J35" s="28"/>
    </row>
    <row r="36" spans="1:10" ht="23.25">
      <c r="A36" s="24"/>
      <c r="B36" s="24"/>
      <c r="D36" s="20" t="s">
        <v>144</v>
      </c>
      <c r="F36" s="33">
        <v>284992</v>
      </c>
      <c r="G36" s="34"/>
      <c r="H36" s="33">
        <v>284389</v>
      </c>
      <c r="J36" s="28"/>
    </row>
    <row r="37" spans="1:10" ht="23.25">
      <c r="A37" s="24"/>
      <c r="B37" s="24"/>
      <c r="D37" s="22" t="s">
        <v>114</v>
      </c>
      <c r="G37" s="28"/>
      <c r="J37" s="28"/>
    </row>
    <row r="38" spans="1:10" ht="23.25">
      <c r="A38" s="24"/>
      <c r="B38" s="24"/>
      <c r="D38" s="22" t="s">
        <v>115</v>
      </c>
      <c r="F38" s="23">
        <v>741378</v>
      </c>
      <c r="G38" s="28"/>
      <c r="H38" s="23">
        <v>720469</v>
      </c>
      <c r="J38" s="28"/>
    </row>
    <row r="39" spans="1:10" ht="23.25">
      <c r="A39" s="24"/>
      <c r="B39" s="24"/>
      <c r="D39" s="22" t="s">
        <v>116</v>
      </c>
      <c r="F39" s="33">
        <v>116243</v>
      </c>
      <c r="G39" s="34"/>
      <c r="H39" s="33">
        <v>115660</v>
      </c>
      <c r="J39" s="28"/>
    </row>
    <row r="40" spans="1:10" ht="23.25">
      <c r="A40" s="24"/>
      <c r="B40" s="24"/>
      <c r="D40" s="22" t="s">
        <v>139</v>
      </c>
      <c r="F40" s="29">
        <v>857621</v>
      </c>
      <c r="G40" s="30"/>
      <c r="H40" s="29">
        <v>836129</v>
      </c>
      <c r="J40" s="28"/>
    </row>
    <row r="41" spans="1:10" ht="23.25">
      <c r="A41" s="24"/>
      <c r="B41" s="24"/>
      <c r="G41" s="28"/>
      <c r="J41" s="28"/>
    </row>
    <row r="42" spans="1:10" ht="23.25">
      <c r="A42" s="24"/>
      <c r="B42" s="24"/>
      <c r="D42" s="22" t="s">
        <v>145</v>
      </c>
      <c r="G42" s="28"/>
      <c r="J42" s="28"/>
    </row>
    <row r="43" spans="1:10" ht="23.25">
      <c r="A43" s="24"/>
      <c r="B43" s="24"/>
      <c r="D43" s="20" t="s">
        <v>146</v>
      </c>
      <c r="F43" s="23">
        <v>465462</v>
      </c>
      <c r="G43" s="28"/>
      <c r="H43" s="23">
        <v>460890</v>
      </c>
      <c r="J43" s="28"/>
    </row>
    <row r="44" spans="1:10" ht="23.25">
      <c r="A44" s="24"/>
      <c r="B44" s="24"/>
      <c r="D44" s="20" t="s">
        <v>140</v>
      </c>
      <c r="F44" s="23">
        <v>13700</v>
      </c>
      <c r="G44" s="28"/>
      <c r="H44" s="23">
        <v>15441</v>
      </c>
      <c r="J44" s="28"/>
    </row>
    <row r="45" spans="1:10" ht="23.25">
      <c r="A45" s="24"/>
      <c r="B45" s="24"/>
      <c r="D45" s="22" t="s">
        <v>147</v>
      </c>
      <c r="F45" s="29">
        <v>479162</v>
      </c>
      <c r="G45" s="30"/>
      <c r="H45" s="29">
        <v>476331</v>
      </c>
      <c r="J45" s="28"/>
    </row>
    <row r="46" spans="1:10" ht="23.25">
      <c r="A46" s="24"/>
      <c r="B46" s="24"/>
      <c r="G46" s="28"/>
      <c r="J46" s="28"/>
    </row>
    <row r="47" spans="1:10" ht="23.25">
      <c r="A47" s="24"/>
      <c r="B47" s="24"/>
      <c r="D47" s="22" t="s">
        <v>148</v>
      </c>
      <c r="G47" s="28"/>
      <c r="J47" s="28"/>
    </row>
    <row r="48" spans="1:10" ht="23.25">
      <c r="A48" s="24"/>
      <c r="B48" s="24"/>
      <c r="D48" s="20" t="s">
        <v>187</v>
      </c>
      <c r="F48" s="23">
        <v>667</v>
      </c>
      <c r="G48" s="28"/>
      <c r="H48" s="23">
        <v>667</v>
      </c>
      <c r="J48" s="28"/>
    </row>
    <row r="49" spans="1:10" ht="23.25">
      <c r="A49" s="24"/>
      <c r="B49" s="24"/>
      <c r="D49" s="20" t="s">
        <v>188</v>
      </c>
      <c r="F49" s="23">
        <v>189483</v>
      </c>
      <c r="G49" s="28"/>
      <c r="H49" s="23">
        <v>206736</v>
      </c>
      <c r="J49" s="28"/>
    </row>
    <row r="50" spans="1:10" ht="23.25">
      <c r="A50" s="24"/>
      <c r="B50" s="24"/>
      <c r="D50" s="20" t="s">
        <v>189</v>
      </c>
      <c r="F50" s="23">
        <v>44505</v>
      </c>
      <c r="G50" s="28"/>
      <c r="H50" s="23">
        <v>41058</v>
      </c>
      <c r="J50" s="28"/>
    </row>
    <row r="51" spans="1:10" ht="23.25">
      <c r="A51" s="24"/>
      <c r="B51" s="24"/>
      <c r="D51" s="20" t="s">
        <v>245</v>
      </c>
      <c r="F51" s="23">
        <v>65</v>
      </c>
      <c r="G51" s="28"/>
      <c r="H51" s="23">
        <v>0</v>
      </c>
      <c r="J51" s="28"/>
    </row>
    <row r="52" spans="1:10" ht="23.25">
      <c r="A52" s="24"/>
      <c r="B52" s="24"/>
      <c r="D52" s="20" t="s">
        <v>190</v>
      </c>
      <c r="F52" s="23">
        <v>359724</v>
      </c>
      <c r="G52" s="28"/>
      <c r="H52" s="23">
        <v>467669</v>
      </c>
      <c r="J52" s="28"/>
    </row>
    <row r="53" spans="2:10" ht="23.25">
      <c r="B53" s="24"/>
      <c r="D53" s="22" t="s">
        <v>149</v>
      </c>
      <c r="F53" s="29">
        <v>594444</v>
      </c>
      <c r="G53" s="30"/>
      <c r="H53" s="29">
        <v>716130</v>
      </c>
      <c r="J53" s="28"/>
    </row>
    <row r="54" spans="1:10" ht="9.75" customHeight="1">
      <c r="A54" s="24"/>
      <c r="B54" s="24"/>
      <c r="E54" s="20"/>
      <c r="F54" s="20"/>
      <c r="G54" s="20"/>
      <c r="H54" s="20"/>
      <c r="J54" s="28"/>
    </row>
    <row r="55" spans="1:10" ht="23.25">
      <c r="A55" s="24"/>
      <c r="B55" s="24"/>
      <c r="D55" s="22" t="s">
        <v>151</v>
      </c>
      <c r="E55" s="20"/>
      <c r="F55" s="37">
        <v>1073606</v>
      </c>
      <c r="G55" s="20"/>
      <c r="H55" s="37">
        <v>1192461</v>
      </c>
      <c r="J55" s="28"/>
    </row>
    <row r="56" spans="1:10" ht="5.25" customHeight="1">
      <c r="A56" s="24"/>
      <c r="B56" s="24"/>
      <c r="G56" s="28"/>
      <c r="J56" s="28"/>
    </row>
    <row r="57" spans="1:11" ht="27" customHeight="1" thickBot="1">
      <c r="A57" s="24"/>
      <c r="B57" s="24"/>
      <c r="D57" s="22" t="s">
        <v>152</v>
      </c>
      <c r="F57" s="38">
        <v>1931227</v>
      </c>
      <c r="G57" s="39"/>
      <c r="H57" s="38">
        <v>2028590</v>
      </c>
      <c r="J57" s="28"/>
      <c r="K57" s="37">
        <v>-0.3696353822015226</v>
      </c>
    </row>
    <row r="58" spans="1:10" ht="7.5" customHeight="1" thickTop="1">
      <c r="A58" s="24"/>
      <c r="B58" s="24"/>
      <c r="G58" s="28"/>
      <c r="J58" s="28"/>
    </row>
    <row r="59" spans="1:7" ht="9" customHeight="1">
      <c r="A59" s="24"/>
      <c r="B59" s="24"/>
      <c r="G59" s="28"/>
    </row>
    <row r="60" spans="1:8" ht="23.25">
      <c r="A60" s="24"/>
      <c r="B60" s="24"/>
      <c r="D60" s="22" t="s">
        <v>167</v>
      </c>
      <c r="F60" s="51">
        <v>185.36859791772932</v>
      </c>
      <c r="G60" s="51"/>
      <c r="H60" s="51">
        <v>180.1406682868773</v>
      </c>
    </row>
    <row r="61" spans="1:7" ht="23.25">
      <c r="A61" s="24"/>
      <c r="B61" s="24"/>
      <c r="D61" s="22" t="s">
        <v>168</v>
      </c>
      <c r="G61" s="28"/>
    </row>
    <row r="62" spans="1:8" ht="23.25">
      <c r="A62" s="24"/>
      <c r="B62" s="24"/>
      <c r="F62" s="40"/>
      <c r="G62" s="28"/>
      <c r="H62" s="40"/>
    </row>
    <row r="63" spans="1:8" ht="23.25">
      <c r="A63" s="24"/>
      <c r="B63" s="24"/>
      <c r="D63" s="604" t="s">
        <v>282</v>
      </c>
      <c r="E63" s="604"/>
      <c r="F63" s="604"/>
      <c r="G63" s="604"/>
      <c r="H63" s="604"/>
    </row>
    <row r="64" spans="1:8" ht="23.25">
      <c r="A64" s="24"/>
      <c r="B64" s="24"/>
      <c r="D64" s="604"/>
      <c r="E64" s="604"/>
      <c r="F64" s="604"/>
      <c r="G64" s="604"/>
      <c r="H64" s="604"/>
    </row>
    <row r="65" spans="1:8" ht="23.25">
      <c r="A65" s="24"/>
      <c r="B65" s="24"/>
      <c r="D65" s="604"/>
      <c r="E65" s="604"/>
      <c r="F65" s="604"/>
      <c r="G65" s="604"/>
      <c r="H65" s="604"/>
    </row>
    <row r="66" spans="1:7" ht="23.25">
      <c r="A66" s="24"/>
      <c r="B66" s="24"/>
      <c r="G66" s="28"/>
    </row>
    <row r="67" spans="1:8" ht="23.25">
      <c r="A67" s="41"/>
      <c r="B67" s="41"/>
      <c r="F67" s="20"/>
      <c r="G67" s="20"/>
      <c r="H67" s="20"/>
    </row>
    <row r="68" spans="1:7" ht="23.25">
      <c r="A68" s="41"/>
      <c r="B68" s="41"/>
      <c r="G68" s="28"/>
    </row>
    <row r="69" spans="4:8" ht="23.25">
      <c r="D69" s="24" t="s">
        <v>171</v>
      </c>
      <c r="F69" s="23">
        <v>0.3696353822015226</v>
      </c>
      <c r="G69" s="23"/>
      <c r="H69" s="23">
        <v>0</v>
      </c>
    </row>
    <row r="70" ht="23.25">
      <c r="G70" s="42"/>
    </row>
    <row r="71" spans="4:7" ht="23.25">
      <c r="D71" s="20" t="s">
        <v>337</v>
      </c>
      <c r="G71" s="42"/>
    </row>
    <row r="72" ht="23.25">
      <c r="D72" s="20" t="s">
        <v>338</v>
      </c>
    </row>
    <row r="75" spans="6:8" ht="23.25">
      <c r="F75" s="33">
        <v>825186</v>
      </c>
      <c r="H75" s="338">
        <v>0.9621802637761901</v>
      </c>
    </row>
    <row r="76" ht="23.25">
      <c r="F76" s="23">
        <v>857621</v>
      </c>
    </row>
    <row r="78" ht="23.25">
      <c r="F78" s="337"/>
    </row>
    <row r="80" spans="6:8" ht="23.25">
      <c r="F80" s="393">
        <v>610888</v>
      </c>
      <c r="H80" s="338">
        <v>0.7123053190162087</v>
      </c>
    </row>
    <row r="81" ht="23.25">
      <c r="F81" s="23">
        <v>857621</v>
      </c>
    </row>
  </sheetData>
  <mergeCells count="2">
    <mergeCell ref="A1:H1"/>
    <mergeCell ref="D63:H65"/>
  </mergeCells>
  <printOptions/>
  <pageMargins left="0.7874015748031497" right="0.3937007874015748" top="0" bottom="0" header="0.5118110236220472" footer="0.5118110236220472"/>
  <pageSetup fitToHeight="1" fitToWidth="1" horizontalDpi="300" verticalDpi="300" orientation="portrait" paperSize="9" scale="58" r:id="rId1"/>
</worksheet>
</file>

<file path=xl/worksheets/sheet3.xml><?xml version="1.0" encoding="utf-8"?>
<worksheet xmlns="http://schemas.openxmlformats.org/spreadsheetml/2006/main" xmlns:r="http://schemas.openxmlformats.org/officeDocument/2006/relationships">
  <sheetPr>
    <tabColor indexed="22"/>
  </sheetPr>
  <dimension ref="A2:N46"/>
  <sheetViews>
    <sheetView workbookViewId="0" topLeftCell="A1">
      <pane xSplit="1" ySplit="9" topLeftCell="C22" activePane="bottomRight" state="frozen"/>
      <selection pane="topLeft" activeCell="A1" sqref="A1"/>
      <selection pane="topRight" activeCell="B1" sqref="B1"/>
      <selection pane="bottomLeft" activeCell="A9" sqref="A9"/>
      <selection pane="bottomRight" activeCell="K40" sqref="K40"/>
    </sheetView>
  </sheetViews>
  <sheetFormatPr defaultColWidth="9.140625" defaultRowHeight="13.5"/>
  <cols>
    <col min="1" max="1" width="40.7109375" style="0" customWidth="1"/>
    <col min="2" max="2" width="9.8515625" style="0" bestFit="1" customWidth="1"/>
    <col min="3" max="5" width="9.28125" style="0" bestFit="1" customWidth="1"/>
    <col min="6" max="6" width="8.8515625" style="0" customWidth="1"/>
    <col min="7" max="8" width="9.28125" style="0" bestFit="1" customWidth="1"/>
    <col min="9" max="9" width="12.28125" style="0" customWidth="1"/>
    <col min="10" max="10" width="13.57421875" style="0" customWidth="1"/>
    <col min="11" max="11" width="9.28125" style="0" bestFit="1" customWidth="1"/>
    <col min="12" max="12" width="9.8515625" style="0" bestFit="1" customWidth="1"/>
    <col min="13" max="13" width="9.28125" style="0" bestFit="1" customWidth="1"/>
  </cols>
  <sheetData>
    <row r="2" spans="1:13" ht="15.75">
      <c r="A2" s="605" t="s">
        <v>287</v>
      </c>
      <c r="B2" s="605"/>
      <c r="C2" s="605"/>
      <c r="D2" s="605"/>
      <c r="E2" s="605"/>
      <c r="F2" s="605"/>
      <c r="G2" s="605"/>
      <c r="H2" s="605"/>
      <c r="I2" s="605"/>
      <c r="J2" s="605"/>
      <c r="K2" s="605"/>
      <c r="L2" s="605"/>
      <c r="M2" s="605"/>
    </row>
    <row r="3" ht="15.75">
      <c r="A3" s="43" t="s">
        <v>69</v>
      </c>
    </row>
    <row r="5" spans="2:10" s="106" customFormat="1" ht="15">
      <c r="B5" s="606" t="s">
        <v>294</v>
      </c>
      <c r="C5" s="606"/>
      <c r="D5" s="606"/>
      <c r="E5" s="606"/>
      <c r="F5" s="606"/>
      <c r="G5" s="606"/>
      <c r="H5" s="606"/>
      <c r="I5" s="606"/>
      <c r="J5" s="606"/>
    </row>
    <row r="6" spans="2:9" s="106" customFormat="1" ht="15">
      <c r="B6" s="606" t="s">
        <v>293</v>
      </c>
      <c r="C6" s="606"/>
      <c r="D6" s="606"/>
      <c r="E6" s="606"/>
      <c r="F6" s="606"/>
      <c r="G6" s="606"/>
      <c r="H6" s="606"/>
      <c r="I6" s="107" t="s">
        <v>94</v>
      </c>
    </row>
    <row r="7" spans="4:7" s="83" customFormat="1" ht="13.5">
      <c r="D7" s="84" t="s">
        <v>72</v>
      </c>
      <c r="F7" s="84" t="s">
        <v>191</v>
      </c>
      <c r="G7" s="84" t="s">
        <v>192</v>
      </c>
    </row>
    <row r="8" spans="2:12" s="83" customFormat="1" ht="13.5">
      <c r="B8" s="84" t="s">
        <v>73</v>
      </c>
      <c r="C8" s="84" t="s">
        <v>73</v>
      </c>
      <c r="D8" s="84" t="s">
        <v>193</v>
      </c>
      <c r="E8" s="84" t="s">
        <v>74</v>
      </c>
      <c r="F8" s="84" t="s">
        <v>194</v>
      </c>
      <c r="G8" s="84" t="s">
        <v>195</v>
      </c>
      <c r="H8" s="84" t="s">
        <v>99</v>
      </c>
      <c r="I8" s="84" t="s">
        <v>75</v>
      </c>
      <c r="K8" s="84" t="s">
        <v>154</v>
      </c>
      <c r="L8" s="84" t="s">
        <v>39</v>
      </c>
    </row>
    <row r="9" spans="1:12" s="83" customFormat="1" ht="13.5">
      <c r="A9" s="84"/>
      <c r="B9" s="84" t="s">
        <v>195</v>
      </c>
      <c r="C9" s="84" t="s">
        <v>196</v>
      </c>
      <c r="D9" s="84" t="s">
        <v>197</v>
      </c>
      <c r="E9" s="84" t="s">
        <v>197</v>
      </c>
      <c r="F9" s="84" t="s">
        <v>197</v>
      </c>
      <c r="G9" s="84" t="s">
        <v>197</v>
      </c>
      <c r="H9" s="84" t="s">
        <v>41</v>
      </c>
      <c r="I9" s="84" t="s">
        <v>198</v>
      </c>
      <c r="J9" s="84" t="s">
        <v>39</v>
      </c>
      <c r="K9" s="84" t="s">
        <v>199</v>
      </c>
      <c r="L9" s="84" t="s">
        <v>200</v>
      </c>
    </row>
    <row r="10" ht="13.5">
      <c r="A10" s="81" t="s">
        <v>201</v>
      </c>
    </row>
    <row r="11" spans="1:14" ht="13.5">
      <c r="A11" s="82" t="s">
        <v>163</v>
      </c>
      <c r="B11" s="85">
        <v>383520</v>
      </c>
      <c r="C11" s="85">
        <v>9812</v>
      </c>
      <c r="D11" s="85">
        <v>73</v>
      </c>
      <c r="E11" s="85">
        <v>-100</v>
      </c>
      <c r="F11" s="85">
        <v>55386</v>
      </c>
      <c r="G11" s="85">
        <v>2982</v>
      </c>
      <c r="H11" s="85">
        <v>-11443</v>
      </c>
      <c r="I11" s="85">
        <v>242944</v>
      </c>
      <c r="J11" s="85">
        <f>SUM(B11:I11)</f>
        <v>683174</v>
      </c>
      <c r="K11" s="85">
        <v>95484</v>
      </c>
      <c r="L11" s="85">
        <f>J11+K11</f>
        <v>778658</v>
      </c>
      <c r="M11" s="86"/>
      <c r="N11" s="86"/>
    </row>
    <row r="12" spans="1:14" ht="13.5">
      <c r="A12" s="82" t="s">
        <v>202</v>
      </c>
      <c r="B12" s="87"/>
      <c r="C12" s="87"/>
      <c r="D12" s="87"/>
      <c r="E12" s="87"/>
      <c r="F12" s="88">
        <v>-11564</v>
      </c>
      <c r="G12" s="88"/>
      <c r="H12" s="88"/>
      <c r="I12" s="88">
        <v>11564</v>
      </c>
      <c r="J12" s="88"/>
      <c r="K12" s="88"/>
      <c r="L12" s="88"/>
      <c r="M12" s="86"/>
      <c r="N12" s="86"/>
    </row>
    <row r="13" spans="1:14" ht="13.5">
      <c r="A13" s="81" t="s">
        <v>203</v>
      </c>
      <c r="B13" s="85">
        <f>SUM(B11:B12)</f>
        <v>383520</v>
      </c>
      <c r="C13" s="85">
        <f aca="true" t="shared" si="0" ref="C13:K13">SUM(C11:C12)</f>
        <v>9812</v>
      </c>
      <c r="D13" s="85">
        <f t="shared" si="0"/>
        <v>73</v>
      </c>
      <c r="E13" s="85">
        <f t="shared" si="0"/>
        <v>-100</v>
      </c>
      <c r="F13" s="85">
        <f t="shared" si="0"/>
        <v>43822</v>
      </c>
      <c r="G13" s="85">
        <f t="shared" si="0"/>
        <v>2982</v>
      </c>
      <c r="H13" s="85">
        <f t="shared" si="0"/>
        <v>-11443</v>
      </c>
      <c r="I13" s="85">
        <f t="shared" si="0"/>
        <v>254508</v>
      </c>
      <c r="J13" s="85">
        <f t="shared" si="0"/>
        <v>683174</v>
      </c>
      <c r="K13" s="85">
        <f t="shared" si="0"/>
        <v>95484</v>
      </c>
      <c r="L13" s="85">
        <f>SUM(L11:L12)</f>
        <v>778658</v>
      </c>
      <c r="M13" s="86"/>
      <c r="N13" s="86"/>
    </row>
    <row r="14" spans="1:14" ht="13.5">
      <c r="A14" s="82" t="s">
        <v>204</v>
      </c>
      <c r="B14" s="86"/>
      <c r="C14" s="86"/>
      <c r="D14" s="86"/>
      <c r="E14" s="86"/>
      <c r="F14" s="86"/>
      <c r="G14" s="86"/>
      <c r="H14" s="86"/>
      <c r="I14" s="86"/>
      <c r="J14" s="86"/>
      <c r="K14" s="86"/>
      <c r="L14" s="86"/>
      <c r="M14" s="86"/>
      <c r="N14" s="86"/>
    </row>
    <row r="15" spans="1:14" ht="13.5">
      <c r="A15" s="82" t="s">
        <v>289</v>
      </c>
      <c r="B15" s="86"/>
      <c r="C15" s="86"/>
      <c r="D15" s="86"/>
      <c r="E15" s="86"/>
      <c r="F15" s="86"/>
      <c r="G15" s="86"/>
      <c r="H15" s="86"/>
      <c r="I15" s="86"/>
      <c r="J15" s="86"/>
      <c r="K15" s="86"/>
      <c r="L15" s="86"/>
      <c r="M15" s="86"/>
      <c r="N15" s="86"/>
    </row>
    <row r="16" spans="1:14" ht="13.5">
      <c r="A16" s="82" t="s">
        <v>290</v>
      </c>
      <c r="B16" s="90">
        <v>1814</v>
      </c>
      <c r="C16" s="89">
        <v>653</v>
      </c>
      <c r="D16" s="85"/>
      <c r="E16" s="85"/>
      <c r="F16" s="85"/>
      <c r="G16" s="85"/>
      <c r="H16" s="85"/>
      <c r="I16" s="85"/>
      <c r="J16" s="85">
        <f>SUM(B16:I16)</f>
        <v>2467</v>
      </c>
      <c r="K16" s="85"/>
      <c r="L16" s="85">
        <f>J16+K16</f>
        <v>2467</v>
      </c>
      <c r="N16" s="86"/>
    </row>
    <row r="17" spans="1:14" ht="13.5">
      <c r="A17" s="82" t="s">
        <v>291</v>
      </c>
      <c r="B17" s="85"/>
      <c r="C17" s="85">
        <v>11</v>
      </c>
      <c r="D17" s="85"/>
      <c r="E17" s="85"/>
      <c r="F17" s="85"/>
      <c r="G17" s="85"/>
      <c r="H17" s="85"/>
      <c r="I17" s="85"/>
      <c r="J17" s="85">
        <f>SUM(B17:I17)</f>
        <v>11</v>
      </c>
      <c r="K17" s="85"/>
      <c r="L17" s="85">
        <f>J17+K17</f>
        <v>11</v>
      </c>
      <c r="N17" s="86"/>
    </row>
    <row r="18" spans="1:14" ht="13.5">
      <c r="A18" s="82" t="s">
        <v>292</v>
      </c>
      <c r="B18" s="85">
        <v>7643</v>
      </c>
      <c r="C18" s="85">
        <v>2783</v>
      </c>
      <c r="D18" s="85"/>
      <c r="E18" s="85"/>
      <c r="F18" s="85"/>
      <c r="G18" s="85"/>
      <c r="H18" s="85"/>
      <c r="I18" s="85"/>
      <c r="J18" s="85">
        <f>SUM(B18:I18)</f>
        <v>10426</v>
      </c>
      <c r="K18" s="85"/>
      <c r="L18" s="85">
        <f>J18+K18</f>
        <v>10426</v>
      </c>
      <c r="N18" s="86"/>
    </row>
    <row r="19" spans="1:14" ht="13.5">
      <c r="A19" s="82"/>
      <c r="B19" s="86"/>
      <c r="C19" s="86"/>
      <c r="D19" s="86"/>
      <c r="E19" s="86"/>
      <c r="F19" s="86"/>
      <c r="G19" s="86"/>
      <c r="H19" s="86"/>
      <c r="I19" s="86"/>
      <c r="J19" s="86"/>
      <c r="K19" s="86"/>
      <c r="L19" s="86"/>
      <c r="M19" s="86"/>
      <c r="N19" s="86"/>
    </row>
    <row r="20" spans="1:14" ht="13.5">
      <c r="A20" s="82" t="s">
        <v>205</v>
      </c>
      <c r="B20" s="93"/>
      <c r="C20" s="94"/>
      <c r="D20" s="94"/>
      <c r="E20" s="94">
        <v>-1062</v>
      </c>
      <c r="F20" s="94"/>
      <c r="G20" s="94"/>
      <c r="H20" s="94"/>
      <c r="I20" s="94"/>
      <c r="J20" s="94">
        <f>SUM(B20:I20)</f>
        <v>-1062</v>
      </c>
      <c r="K20" s="94"/>
      <c r="L20" s="95">
        <f>J20+K20</f>
        <v>-1062</v>
      </c>
      <c r="M20" s="86"/>
      <c r="N20" s="86"/>
    </row>
    <row r="21" spans="1:14" ht="13.5">
      <c r="A21" s="82" t="s">
        <v>206</v>
      </c>
      <c r="B21" s="96"/>
      <c r="C21" s="92"/>
      <c r="D21" s="92"/>
      <c r="E21" s="92"/>
      <c r="F21" s="92">
        <v>-176</v>
      </c>
      <c r="G21" s="92"/>
      <c r="H21" s="92"/>
      <c r="I21" s="92">
        <v>176</v>
      </c>
      <c r="J21" s="92"/>
      <c r="K21" s="92"/>
      <c r="L21" s="97"/>
      <c r="M21" s="86"/>
      <c r="N21" s="86"/>
    </row>
    <row r="22" spans="1:14" ht="13.5">
      <c r="A22" s="82"/>
      <c r="B22" s="102"/>
      <c r="C22" s="103"/>
      <c r="D22" s="103"/>
      <c r="E22" s="103"/>
      <c r="F22" s="103"/>
      <c r="G22" s="103"/>
      <c r="H22" s="103"/>
      <c r="I22" s="103"/>
      <c r="J22" s="103"/>
      <c r="K22" s="103"/>
      <c r="L22" s="104"/>
      <c r="M22" s="86"/>
      <c r="N22" s="86"/>
    </row>
    <row r="23" spans="1:14" ht="13.5">
      <c r="A23" s="82"/>
      <c r="B23" s="98"/>
      <c r="C23" s="91"/>
      <c r="D23" s="91"/>
      <c r="E23" s="91"/>
      <c r="F23" s="91"/>
      <c r="G23" s="91"/>
      <c r="H23" s="91"/>
      <c r="I23" s="91"/>
      <c r="J23" s="91"/>
      <c r="K23" s="91"/>
      <c r="L23" s="97"/>
      <c r="M23" s="86"/>
      <c r="N23" s="86"/>
    </row>
    <row r="24" spans="1:14" ht="13.5">
      <c r="A24" s="82" t="s">
        <v>207</v>
      </c>
      <c r="B24" s="96"/>
      <c r="C24" s="92"/>
      <c r="D24" s="92"/>
      <c r="E24" s="92">
        <f>SUM(E20:E22)</f>
        <v>-1062</v>
      </c>
      <c r="F24" s="92">
        <f>SUM(F20:F22)</f>
        <v>-176</v>
      </c>
      <c r="G24" s="92"/>
      <c r="H24" s="92">
        <f>SUM(H20:H22)</f>
        <v>0</v>
      </c>
      <c r="I24" s="92">
        <f>SUM(I20:I22)</f>
        <v>176</v>
      </c>
      <c r="J24" s="92">
        <f>SUM(J20:J22)</f>
        <v>-1062</v>
      </c>
      <c r="K24" s="92"/>
      <c r="L24" s="99">
        <v>-1062</v>
      </c>
      <c r="M24" s="86"/>
      <c r="N24" s="86"/>
    </row>
    <row r="25" spans="1:14" ht="13.5">
      <c r="A25" s="82" t="s">
        <v>208</v>
      </c>
      <c r="B25" s="100"/>
      <c r="C25" s="88"/>
      <c r="D25" s="88"/>
      <c r="E25" s="88"/>
      <c r="F25" s="88"/>
      <c r="G25" s="88"/>
      <c r="H25" s="88"/>
      <c r="I25" s="88">
        <v>104272</v>
      </c>
      <c r="J25" s="88">
        <v>104272</v>
      </c>
      <c r="K25" s="88">
        <v>16753</v>
      </c>
      <c r="L25" s="101">
        <v>121025</v>
      </c>
      <c r="M25" s="86"/>
      <c r="N25" s="86"/>
    </row>
    <row r="26" spans="1:14" ht="13.5">
      <c r="A26" s="82"/>
      <c r="B26" s="86"/>
      <c r="C26" s="86"/>
      <c r="D26" s="86"/>
      <c r="E26" s="86"/>
      <c r="F26" s="86"/>
      <c r="G26" s="86"/>
      <c r="H26" s="86"/>
      <c r="I26" s="86"/>
      <c r="J26" s="86"/>
      <c r="K26" s="86"/>
      <c r="L26" s="86"/>
      <c r="M26" s="86"/>
      <c r="N26" s="86"/>
    </row>
    <row r="27" spans="1:14" ht="13.5">
      <c r="A27" s="82" t="s">
        <v>209</v>
      </c>
      <c r="B27" s="85">
        <f>B25+B24</f>
        <v>0</v>
      </c>
      <c r="C27" s="85">
        <f aca="true" t="shared" si="1" ref="C27:L27">C25+C24</f>
        <v>0</v>
      </c>
      <c r="D27" s="85">
        <f t="shared" si="1"/>
        <v>0</v>
      </c>
      <c r="E27" s="85">
        <f>E25+E24</f>
        <v>-1062</v>
      </c>
      <c r="F27" s="85">
        <f t="shared" si="1"/>
        <v>-176</v>
      </c>
      <c r="G27" s="85">
        <f t="shared" si="1"/>
        <v>0</v>
      </c>
      <c r="H27" s="85">
        <f t="shared" si="1"/>
        <v>0</v>
      </c>
      <c r="I27" s="85">
        <f>I25+I24</f>
        <v>104448</v>
      </c>
      <c r="J27" s="85">
        <f>J25+J24</f>
        <v>103210</v>
      </c>
      <c r="K27" s="85">
        <f t="shared" si="1"/>
        <v>16753</v>
      </c>
      <c r="L27" s="85">
        <f t="shared" si="1"/>
        <v>119963</v>
      </c>
      <c r="M27" s="86"/>
      <c r="N27" s="86"/>
    </row>
    <row r="28" spans="1:14" ht="13.5">
      <c r="A28" s="82" t="s">
        <v>210</v>
      </c>
      <c r="B28" s="85"/>
      <c r="C28" s="85">
        <v>3416</v>
      </c>
      <c r="D28" s="85"/>
      <c r="E28" s="85"/>
      <c r="F28" s="85"/>
      <c r="G28" s="85"/>
      <c r="H28" s="85">
        <v>5607</v>
      </c>
      <c r="I28" s="85"/>
      <c r="J28" s="85">
        <f>SUM(B28:I28)</f>
        <v>9023</v>
      </c>
      <c r="K28" s="85"/>
      <c r="L28" s="85">
        <f>J28+K28</f>
        <v>9023</v>
      </c>
      <c r="M28" s="86"/>
      <c r="N28" s="86"/>
    </row>
    <row r="29" spans="1:14" ht="13.5">
      <c r="A29" s="82" t="s">
        <v>284</v>
      </c>
      <c r="B29" s="85"/>
      <c r="C29" s="85"/>
      <c r="D29" s="85"/>
      <c r="E29" s="85"/>
      <c r="F29" s="85"/>
      <c r="G29" s="85"/>
      <c r="H29" s="85"/>
      <c r="I29" s="85">
        <v>-69850</v>
      </c>
      <c r="J29" s="85">
        <f>SUM(B29:I29)</f>
        <v>-69850</v>
      </c>
      <c r="K29" s="85"/>
      <c r="L29" s="85">
        <f>J29+K29</f>
        <v>-69850</v>
      </c>
      <c r="M29" s="86"/>
      <c r="N29" s="86"/>
    </row>
    <row r="30" spans="1:14" ht="13.5">
      <c r="A30" s="82" t="s">
        <v>285</v>
      </c>
      <c r="B30" s="85"/>
      <c r="C30" s="85"/>
      <c r="D30" s="85"/>
      <c r="E30" s="85"/>
      <c r="F30" s="85"/>
      <c r="G30" s="85"/>
      <c r="H30" s="85"/>
      <c r="I30" s="85"/>
      <c r="J30" s="85"/>
      <c r="K30" s="85">
        <v>-12647</v>
      </c>
      <c r="L30" s="85">
        <f>J30+K30</f>
        <v>-12647</v>
      </c>
      <c r="M30" s="86"/>
      <c r="N30" s="86"/>
    </row>
    <row r="31" spans="1:14" ht="13.5">
      <c r="A31" s="82"/>
      <c r="B31" s="85"/>
      <c r="C31" s="85"/>
      <c r="D31" s="85"/>
      <c r="E31" s="85"/>
      <c r="F31" s="85"/>
      <c r="G31" s="85"/>
      <c r="H31" s="85"/>
      <c r="I31" s="85"/>
      <c r="J31" s="85"/>
      <c r="K31" s="85"/>
      <c r="L31" s="85"/>
      <c r="M31" s="86"/>
      <c r="N31" s="86"/>
    </row>
    <row r="32" spans="1:14" ht="14.25" thickBot="1">
      <c r="A32" s="81" t="s">
        <v>286</v>
      </c>
      <c r="B32" s="105">
        <f>B30+B29+B28+B27+B18+B17+B16+B13</f>
        <v>392977</v>
      </c>
      <c r="C32" s="105">
        <f aca="true" t="shared" si="2" ref="C32:L32">C30+C29+C28+C27+C18+C17+C16+C13</f>
        <v>16675</v>
      </c>
      <c r="D32" s="105">
        <f t="shared" si="2"/>
        <v>73</v>
      </c>
      <c r="E32" s="105">
        <f t="shared" si="2"/>
        <v>-1162</v>
      </c>
      <c r="F32" s="105">
        <f t="shared" si="2"/>
        <v>43646</v>
      </c>
      <c r="G32" s="105">
        <f t="shared" si="2"/>
        <v>2982</v>
      </c>
      <c r="H32" s="105">
        <f t="shared" si="2"/>
        <v>-5836</v>
      </c>
      <c r="I32" s="105">
        <f t="shared" si="2"/>
        <v>289106</v>
      </c>
      <c r="J32" s="105">
        <f t="shared" si="2"/>
        <v>738461</v>
      </c>
      <c r="K32" s="105">
        <f>K30+K29+K28+K27+K18+K17+K16+K13</f>
        <v>99590</v>
      </c>
      <c r="L32" s="105">
        <f t="shared" si="2"/>
        <v>838051</v>
      </c>
      <c r="M32" s="86"/>
      <c r="N32" s="86"/>
    </row>
    <row r="33" spans="2:14" ht="14.25" thickTop="1">
      <c r="B33" s="86"/>
      <c r="C33" s="86"/>
      <c r="D33" s="86"/>
      <c r="E33" s="86"/>
      <c r="F33" s="86"/>
      <c r="G33" s="86"/>
      <c r="H33" s="86"/>
      <c r="I33" s="86"/>
      <c r="J33" s="86"/>
      <c r="K33" s="86"/>
      <c r="L33" s="86"/>
      <c r="M33" s="86"/>
      <c r="N33" s="86"/>
    </row>
    <row r="34" spans="2:14" ht="13.5">
      <c r="B34" s="86"/>
      <c r="C34" s="86"/>
      <c r="D34" s="86"/>
      <c r="E34" s="86"/>
      <c r="F34" s="86"/>
      <c r="G34" s="86"/>
      <c r="H34" s="86"/>
      <c r="I34" s="86"/>
      <c r="J34" s="86"/>
      <c r="K34" s="86"/>
      <c r="L34" s="86"/>
      <c r="M34" s="86"/>
      <c r="N34" s="86"/>
    </row>
    <row r="35" spans="2:14" ht="13.5">
      <c r="B35" s="86"/>
      <c r="C35" s="86"/>
      <c r="D35" s="86"/>
      <c r="E35" s="86"/>
      <c r="F35" s="86"/>
      <c r="G35" s="86"/>
      <c r="H35" s="86"/>
      <c r="I35" s="86"/>
      <c r="J35" s="86"/>
      <c r="K35" s="86"/>
      <c r="L35" s="86"/>
      <c r="M35" s="86"/>
      <c r="N35" s="86"/>
    </row>
    <row r="36" spans="2:14" ht="13.5">
      <c r="B36" s="86"/>
      <c r="C36" s="86"/>
      <c r="D36" s="86"/>
      <c r="E36" s="86"/>
      <c r="F36" s="86"/>
      <c r="G36" s="86"/>
      <c r="H36" s="86"/>
      <c r="I36" s="86"/>
      <c r="J36" s="86"/>
      <c r="K36" s="86"/>
      <c r="L36" s="86"/>
      <c r="M36" s="86"/>
      <c r="N36" s="86"/>
    </row>
    <row r="37" spans="2:14" ht="13.5">
      <c r="B37" s="86"/>
      <c r="C37" s="86"/>
      <c r="D37" s="86"/>
      <c r="E37" s="86"/>
      <c r="F37" s="86"/>
      <c r="G37" s="86"/>
      <c r="H37" s="86"/>
      <c r="I37" s="86"/>
      <c r="J37" s="86"/>
      <c r="K37" s="86"/>
      <c r="L37" s="86"/>
      <c r="M37" s="86"/>
      <c r="N37" s="86"/>
    </row>
    <row r="38" spans="2:14" ht="13.5">
      <c r="B38" s="86"/>
      <c r="C38" s="86"/>
      <c r="D38" s="86"/>
      <c r="E38" s="86"/>
      <c r="F38" s="86"/>
      <c r="G38" s="86"/>
      <c r="H38" s="86"/>
      <c r="I38" s="86"/>
      <c r="J38" s="86"/>
      <c r="K38" s="86"/>
      <c r="L38" s="86"/>
      <c r="M38" s="86"/>
      <c r="N38" s="86"/>
    </row>
    <row r="39" spans="2:14" ht="13.5">
      <c r="B39" s="86"/>
      <c r="C39" s="86"/>
      <c r="D39" s="86"/>
      <c r="E39" s="86"/>
      <c r="F39" s="86"/>
      <c r="G39" s="86"/>
      <c r="H39" s="86"/>
      <c r="I39" s="86"/>
      <c r="J39" s="86"/>
      <c r="K39" s="86"/>
      <c r="L39" s="86"/>
      <c r="M39" s="86"/>
      <c r="N39" s="86"/>
    </row>
    <row r="40" spans="2:14" ht="13.5">
      <c r="B40" s="86"/>
      <c r="C40" s="86"/>
      <c r="D40" s="86"/>
      <c r="E40" s="86"/>
      <c r="F40" s="86"/>
      <c r="G40" s="86"/>
      <c r="H40" s="86"/>
      <c r="I40" s="86"/>
      <c r="J40" s="86"/>
      <c r="K40" s="86"/>
      <c r="L40" s="86"/>
      <c r="M40" s="86"/>
      <c r="N40" s="86"/>
    </row>
    <row r="41" spans="2:14" ht="13.5">
      <c r="B41" s="86"/>
      <c r="C41" s="86"/>
      <c r="D41" s="86"/>
      <c r="E41" s="86"/>
      <c r="F41" s="86"/>
      <c r="G41" s="86"/>
      <c r="H41" s="86"/>
      <c r="I41" s="86"/>
      <c r="J41" s="86"/>
      <c r="K41" s="86"/>
      <c r="L41" s="86"/>
      <c r="M41" s="86"/>
      <c r="N41" s="86"/>
    </row>
    <row r="42" spans="2:14" ht="13.5">
      <c r="B42" s="86"/>
      <c r="C42" s="86"/>
      <c r="D42" s="86"/>
      <c r="E42" s="86"/>
      <c r="F42" s="86"/>
      <c r="G42" s="86"/>
      <c r="H42" s="86"/>
      <c r="I42" s="86"/>
      <c r="J42" s="86"/>
      <c r="K42" s="86"/>
      <c r="L42" s="86"/>
      <c r="M42" s="86"/>
      <c r="N42" s="86"/>
    </row>
    <row r="43" spans="2:14" ht="13.5">
      <c r="B43" s="86"/>
      <c r="C43" s="86"/>
      <c r="D43" s="86"/>
      <c r="E43" s="86"/>
      <c r="F43" s="86"/>
      <c r="G43" s="86"/>
      <c r="H43" s="86"/>
      <c r="I43" s="86"/>
      <c r="J43" s="86"/>
      <c r="K43" s="86"/>
      <c r="L43" s="86"/>
      <c r="M43" s="86"/>
      <c r="N43" s="86"/>
    </row>
    <row r="44" spans="2:14" ht="13.5">
      <c r="B44" s="86"/>
      <c r="C44" s="86"/>
      <c r="D44" s="86"/>
      <c r="E44" s="86"/>
      <c r="F44" s="86"/>
      <c r="G44" s="86"/>
      <c r="H44" s="86"/>
      <c r="I44" s="86"/>
      <c r="J44" s="86"/>
      <c r="K44" s="86"/>
      <c r="L44" s="86"/>
      <c r="M44" s="86"/>
      <c r="N44" s="86"/>
    </row>
    <row r="45" spans="2:14" ht="13.5">
      <c r="B45" s="86"/>
      <c r="C45" s="86"/>
      <c r="D45" s="86"/>
      <c r="E45" s="86"/>
      <c r="F45" s="86"/>
      <c r="G45" s="86"/>
      <c r="H45" s="86"/>
      <c r="I45" s="86"/>
      <c r="J45" s="86"/>
      <c r="K45" s="86"/>
      <c r="L45" s="86"/>
      <c r="M45" s="86"/>
      <c r="N45" s="86"/>
    </row>
    <row r="46" spans="2:14" ht="13.5">
      <c r="B46" s="86"/>
      <c r="C46" s="86"/>
      <c r="D46" s="86"/>
      <c r="E46" s="86"/>
      <c r="F46" s="86"/>
      <c r="G46" s="86"/>
      <c r="H46" s="86"/>
      <c r="I46" s="86"/>
      <c r="J46" s="86"/>
      <c r="K46" s="86"/>
      <c r="L46" s="86"/>
      <c r="M46" s="86"/>
      <c r="N46" s="86"/>
    </row>
  </sheetData>
  <mergeCells count="3">
    <mergeCell ref="A2:M2"/>
    <mergeCell ref="B6:H6"/>
    <mergeCell ref="B5:J5"/>
  </mergeCells>
  <printOptions/>
  <pageMargins left="0.75" right="0.75" top="1" bottom="1" header="0.5" footer="0.5"/>
  <pageSetup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tabColor indexed="22"/>
  </sheetPr>
  <dimension ref="A1:N41"/>
  <sheetViews>
    <sheetView view="pageBreakPreview" zoomScale="60" zoomScaleNormal="75" workbookViewId="0" topLeftCell="A4">
      <selection activeCell="K40" sqref="K40"/>
    </sheetView>
  </sheetViews>
  <sheetFormatPr defaultColWidth="9.140625" defaultRowHeight="13.5"/>
  <cols>
    <col min="1" max="1" width="33.421875" style="0" customWidth="1"/>
    <col min="2" max="2" width="9.28125" style="0" customWidth="1"/>
    <col min="3" max="3" width="11.00390625" style="0" customWidth="1"/>
    <col min="4" max="4" width="12.140625" style="0" customWidth="1"/>
    <col min="5" max="5" width="12.28125" style="0" customWidth="1"/>
    <col min="6" max="6" width="10.28125" style="0" customWidth="1"/>
    <col min="7" max="7" width="10.00390625" style="0" customWidth="1"/>
    <col min="8" max="8" width="9.8515625" style="0" customWidth="1"/>
    <col min="9" max="9" width="11.00390625" style="0" customWidth="1"/>
    <col min="10" max="10" width="11.28125" style="0" customWidth="1"/>
    <col min="11" max="11" width="12.00390625" style="0" bestFit="1" customWidth="1"/>
    <col min="12" max="12" width="12.57421875" style="0" customWidth="1"/>
    <col min="13" max="13" width="9.28125" style="0" bestFit="1" customWidth="1"/>
  </cols>
  <sheetData>
    <row r="1" spans="1:13" ht="15.75">
      <c r="A1" s="609" t="s">
        <v>336</v>
      </c>
      <c r="B1" s="609"/>
      <c r="C1" s="609"/>
      <c r="D1" s="609"/>
      <c r="E1" s="609"/>
      <c r="F1" s="609"/>
      <c r="G1" s="609"/>
      <c r="H1" s="609"/>
      <c r="I1" s="609"/>
      <c r="J1" s="609"/>
      <c r="K1" s="609"/>
      <c r="L1" s="609"/>
      <c r="M1" s="609"/>
    </row>
    <row r="2" spans="1:13" ht="27" customHeight="1">
      <c r="A2" s="608" t="s">
        <v>364</v>
      </c>
      <c r="B2" s="608"/>
      <c r="C2" s="608"/>
      <c r="D2" s="608"/>
      <c r="E2" s="608"/>
      <c r="F2" s="608"/>
      <c r="G2" s="608"/>
      <c r="H2" s="608"/>
      <c r="I2" s="608"/>
      <c r="J2" s="608"/>
      <c r="K2" s="608"/>
      <c r="L2" s="608"/>
      <c r="M2" s="316"/>
    </row>
    <row r="3" spans="1:13" ht="15.75">
      <c r="A3" s="43" t="s">
        <v>69</v>
      </c>
      <c r="B3" s="288"/>
      <c r="C3" s="288"/>
      <c r="D3" s="288"/>
      <c r="E3" s="288"/>
      <c r="F3" s="288"/>
      <c r="G3" s="288"/>
      <c r="H3" s="288"/>
      <c r="I3" s="288"/>
      <c r="J3" s="288"/>
      <c r="K3" s="288"/>
      <c r="L3" s="288"/>
      <c r="M3" s="288"/>
    </row>
    <row r="4" spans="1:13" ht="9" customHeight="1">
      <c r="A4" s="288"/>
      <c r="B4" s="288"/>
      <c r="C4" s="288"/>
      <c r="D4" s="288"/>
      <c r="E4" s="288"/>
      <c r="F4" s="288"/>
      <c r="G4" s="288"/>
      <c r="H4" s="288"/>
      <c r="I4" s="288"/>
      <c r="J4" s="288"/>
      <c r="K4" s="288"/>
      <c r="L4" s="288"/>
      <c r="M4" s="288"/>
    </row>
    <row r="5" spans="1:13" s="106" customFormat="1" ht="25.5" customHeight="1">
      <c r="A5" s="289"/>
      <c r="B5" s="610" t="s">
        <v>294</v>
      </c>
      <c r="C5" s="610"/>
      <c r="D5" s="610"/>
      <c r="E5" s="610"/>
      <c r="F5" s="610"/>
      <c r="G5" s="610"/>
      <c r="H5" s="610"/>
      <c r="I5" s="610"/>
      <c r="J5" s="610"/>
      <c r="K5" s="289"/>
      <c r="L5" s="289"/>
      <c r="M5" s="289"/>
    </row>
    <row r="6" spans="1:13" s="106" customFormat="1" ht="23.25" customHeight="1">
      <c r="A6" s="289"/>
      <c r="B6" s="610" t="s">
        <v>293</v>
      </c>
      <c r="C6" s="610"/>
      <c r="D6" s="610"/>
      <c r="E6" s="610"/>
      <c r="F6" s="610"/>
      <c r="G6" s="610"/>
      <c r="H6" s="610"/>
      <c r="I6" s="605" t="s">
        <v>94</v>
      </c>
      <c r="J6" s="605"/>
      <c r="K6" s="289"/>
      <c r="L6" s="289"/>
      <c r="M6" s="289"/>
    </row>
    <row r="7" spans="1:13" s="106" customFormat="1" ht="10.5" customHeight="1">
      <c r="A7" s="289"/>
      <c r="B7" s="245"/>
      <c r="C7" s="245"/>
      <c r="D7" s="245"/>
      <c r="E7" s="245"/>
      <c r="F7" s="245"/>
      <c r="G7" s="245"/>
      <c r="H7" s="245"/>
      <c r="I7" s="290"/>
      <c r="J7" s="289"/>
      <c r="K7" s="289"/>
      <c r="L7" s="289"/>
      <c r="M7" s="289"/>
    </row>
    <row r="8" spans="1:13" s="83" customFormat="1" ht="15.75">
      <c r="A8" s="291"/>
      <c r="B8" s="291"/>
      <c r="C8" s="291"/>
      <c r="D8" s="292" t="s">
        <v>72</v>
      </c>
      <c r="E8" s="291"/>
      <c r="F8" s="292" t="s">
        <v>191</v>
      </c>
      <c r="G8" s="292" t="s">
        <v>192</v>
      </c>
      <c r="H8" s="291"/>
      <c r="I8" s="291"/>
      <c r="J8" s="291"/>
      <c r="K8" s="291"/>
      <c r="L8" s="291"/>
      <c r="M8" s="291"/>
    </row>
    <row r="9" spans="1:13" s="83" customFormat="1" ht="15.75">
      <c r="A9" s="291"/>
      <c r="B9" s="292" t="s">
        <v>73</v>
      </c>
      <c r="C9" s="292" t="s">
        <v>73</v>
      </c>
      <c r="D9" s="292" t="s">
        <v>193</v>
      </c>
      <c r="E9" s="292" t="s">
        <v>74</v>
      </c>
      <c r="F9" s="292" t="s">
        <v>194</v>
      </c>
      <c r="G9" s="292" t="s">
        <v>195</v>
      </c>
      <c r="H9" s="292" t="s">
        <v>99</v>
      </c>
      <c r="I9" s="292" t="s">
        <v>75</v>
      </c>
      <c r="J9" s="291"/>
      <c r="K9" s="292" t="s">
        <v>154</v>
      </c>
      <c r="L9" s="292" t="s">
        <v>39</v>
      </c>
      <c r="M9" s="291"/>
    </row>
    <row r="10" spans="1:13" s="83" customFormat="1" ht="15.75">
      <c r="A10" s="292"/>
      <c r="B10" s="292" t="s">
        <v>195</v>
      </c>
      <c r="C10" s="292" t="s">
        <v>196</v>
      </c>
      <c r="D10" s="292" t="s">
        <v>197</v>
      </c>
      <c r="E10" s="292" t="s">
        <v>197</v>
      </c>
      <c r="F10" s="292" t="s">
        <v>197</v>
      </c>
      <c r="G10" s="292" t="s">
        <v>197</v>
      </c>
      <c r="H10" s="292" t="s">
        <v>41</v>
      </c>
      <c r="I10" s="292" t="s">
        <v>198</v>
      </c>
      <c r="J10" s="292" t="s">
        <v>39</v>
      </c>
      <c r="K10" s="292" t="s">
        <v>199</v>
      </c>
      <c r="L10" s="292" t="s">
        <v>200</v>
      </c>
      <c r="M10" s="291"/>
    </row>
    <row r="11" spans="1:14" ht="15.75">
      <c r="A11" s="293" t="s">
        <v>295</v>
      </c>
      <c r="B11" s="294">
        <v>392977</v>
      </c>
      <c r="C11" s="294">
        <v>16675</v>
      </c>
      <c r="D11" s="294">
        <v>73</v>
      </c>
      <c r="E11" s="294">
        <v>-1162</v>
      </c>
      <c r="F11" s="294">
        <v>43646</v>
      </c>
      <c r="G11" s="294">
        <v>2982</v>
      </c>
      <c r="H11" s="294">
        <v>-5836</v>
      </c>
      <c r="I11" s="294">
        <v>289106</v>
      </c>
      <c r="J11" s="294">
        <f>SUM(B11:I11)</f>
        <v>738461</v>
      </c>
      <c r="K11" s="294">
        <v>99590</v>
      </c>
      <c r="L11" s="294">
        <f>K11+J11</f>
        <v>838051</v>
      </c>
      <c r="M11" s="295"/>
      <c r="N11" s="86"/>
    </row>
    <row r="12" spans="1:14" ht="15.75" hidden="1">
      <c r="A12" s="296"/>
      <c r="B12" s="295"/>
      <c r="C12" s="295"/>
      <c r="D12" s="295"/>
      <c r="E12" s="295"/>
      <c r="F12" s="295"/>
      <c r="G12" s="295"/>
      <c r="H12" s="295"/>
      <c r="I12" s="295"/>
      <c r="J12" s="295"/>
      <c r="K12" s="295"/>
      <c r="L12" s="295"/>
      <c r="M12" s="295"/>
      <c r="N12" s="86"/>
    </row>
    <row r="13" spans="1:14" ht="15.75" hidden="1">
      <c r="A13" s="296"/>
      <c r="B13" s="294"/>
      <c r="C13" s="294"/>
      <c r="D13" s="295"/>
      <c r="E13" s="295"/>
      <c r="F13" s="295"/>
      <c r="G13" s="295"/>
      <c r="H13" s="295"/>
      <c r="I13" s="295"/>
      <c r="J13" s="297">
        <f>SUM(B13:I13)</f>
        <v>0</v>
      </c>
      <c r="K13" s="295"/>
      <c r="L13" s="295">
        <f>K13+J13</f>
        <v>0</v>
      </c>
      <c r="M13" s="295"/>
      <c r="N13" s="86"/>
    </row>
    <row r="14" spans="1:14" ht="15.75" hidden="1">
      <c r="A14" s="296"/>
      <c r="B14" s="297"/>
      <c r="C14" s="297"/>
      <c r="D14" s="297"/>
      <c r="E14" s="297"/>
      <c r="F14" s="297"/>
      <c r="G14" s="297"/>
      <c r="H14" s="297"/>
      <c r="I14" s="297"/>
      <c r="J14" s="297">
        <f>SUM(B14:I14)</f>
        <v>0</v>
      </c>
      <c r="K14" s="297"/>
      <c r="L14" s="295">
        <f>K14+J14</f>
        <v>0</v>
      </c>
      <c r="M14" s="288"/>
      <c r="N14" s="86"/>
    </row>
    <row r="15" spans="1:14" ht="8.25" customHeight="1">
      <c r="A15" s="296"/>
      <c r="B15" s="295"/>
      <c r="C15" s="295"/>
      <c r="D15" s="295"/>
      <c r="E15" s="295"/>
      <c r="F15" s="295"/>
      <c r="G15" s="295"/>
      <c r="H15" s="295"/>
      <c r="I15" s="295"/>
      <c r="J15" s="298"/>
      <c r="K15" s="295"/>
      <c r="L15" s="298"/>
      <c r="M15" s="295"/>
      <c r="N15" s="86"/>
    </row>
    <row r="16" spans="1:14" ht="36" customHeight="1">
      <c r="A16" s="299" t="s">
        <v>205</v>
      </c>
      <c r="B16" s="300"/>
      <c r="C16" s="301"/>
      <c r="D16" s="301"/>
      <c r="E16" s="301">
        <v>-8087</v>
      </c>
      <c r="F16" s="301"/>
      <c r="G16" s="301"/>
      <c r="H16" s="301"/>
      <c r="I16" s="301"/>
      <c r="J16" s="301">
        <f>SUM(B16:I16)</f>
        <v>-8087</v>
      </c>
      <c r="K16" s="301"/>
      <c r="L16" s="302">
        <f>K16+J16</f>
        <v>-8087</v>
      </c>
      <c r="M16" s="303"/>
      <c r="N16" s="86"/>
    </row>
    <row r="17" spans="1:14" ht="36.75" customHeight="1">
      <c r="A17" s="299" t="s">
        <v>365</v>
      </c>
      <c r="B17" s="304"/>
      <c r="C17" s="305"/>
      <c r="D17" s="305"/>
      <c r="E17" s="305"/>
      <c r="F17" s="305">
        <v>-17855</v>
      </c>
      <c r="G17" s="305"/>
      <c r="H17" s="305"/>
      <c r="I17" s="305">
        <f>-F17</f>
        <v>17855</v>
      </c>
      <c r="J17" s="305">
        <f>SUM(B17:I17)</f>
        <v>0</v>
      </c>
      <c r="K17" s="305"/>
      <c r="L17" s="306">
        <f>K17+J17</f>
        <v>0</v>
      </c>
      <c r="M17" s="303"/>
      <c r="N17" s="86"/>
    </row>
    <row r="18" spans="1:14" ht="33.75" customHeight="1">
      <c r="A18" s="299" t="s">
        <v>369</v>
      </c>
      <c r="B18" s="307"/>
      <c r="C18" s="298"/>
      <c r="D18" s="298"/>
      <c r="E18" s="298"/>
      <c r="F18" s="298">
        <v>-373</v>
      </c>
      <c r="G18" s="298"/>
      <c r="H18" s="298"/>
      <c r="I18" s="298">
        <v>16</v>
      </c>
      <c r="J18" s="308">
        <f>SUM(B18:I18)</f>
        <v>-357</v>
      </c>
      <c r="K18" s="298"/>
      <c r="L18" s="309">
        <f>K18+J18</f>
        <v>-357</v>
      </c>
      <c r="M18" s="295"/>
      <c r="N18" s="86"/>
    </row>
    <row r="19" spans="1:14" ht="11.25" customHeight="1">
      <c r="A19" s="296"/>
      <c r="B19" s="310"/>
      <c r="C19" s="303"/>
      <c r="D19" s="303"/>
      <c r="E19" s="303"/>
      <c r="F19" s="303"/>
      <c r="G19" s="303"/>
      <c r="H19" s="303"/>
      <c r="I19" s="303"/>
      <c r="J19" s="303"/>
      <c r="K19" s="303"/>
      <c r="L19" s="306"/>
      <c r="M19" s="295"/>
      <c r="N19" s="86"/>
    </row>
    <row r="20" spans="1:14" ht="31.5" customHeight="1">
      <c r="A20" s="299" t="s">
        <v>207</v>
      </c>
      <c r="B20" s="304"/>
      <c r="C20" s="305"/>
      <c r="D20" s="305"/>
      <c r="E20" s="305">
        <f>SUM(E16:E18)</f>
        <v>-8087</v>
      </c>
      <c r="F20" s="305">
        <f>SUM(F16:F18)</f>
        <v>-18228</v>
      </c>
      <c r="G20" s="305"/>
      <c r="H20" s="305"/>
      <c r="I20" s="305">
        <f>SUM(I16:I18)</f>
        <v>17871</v>
      </c>
      <c r="J20" s="305">
        <f>SUM(B20:I20)</f>
        <v>-8444</v>
      </c>
      <c r="K20" s="305"/>
      <c r="L20" s="311">
        <f>J20+K20</f>
        <v>-8444</v>
      </c>
      <c r="M20" s="295"/>
      <c r="N20" s="86"/>
    </row>
    <row r="21" spans="1:14" ht="15.75">
      <c r="A21" s="296" t="s">
        <v>208</v>
      </c>
      <c r="B21" s="312"/>
      <c r="C21" s="308"/>
      <c r="D21" s="308"/>
      <c r="E21" s="308"/>
      <c r="F21" s="308"/>
      <c r="G21" s="308"/>
      <c r="H21" s="308"/>
      <c r="I21" s="308">
        <v>62718</v>
      </c>
      <c r="J21" s="308">
        <f>SUM(B21:I21)</f>
        <v>62718</v>
      </c>
      <c r="K21" s="308">
        <v>20881</v>
      </c>
      <c r="L21" s="313">
        <f>J21+K21</f>
        <v>83599</v>
      </c>
      <c r="M21" s="295"/>
      <c r="N21" s="86"/>
    </row>
    <row r="22" spans="1:14" ht="9" customHeight="1">
      <c r="A22" s="296"/>
      <c r="B22" s="295"/>
      <c r="C22" s="295"/>
      <c r="D22" s="295"/>
      <c r="E22" s="295"/>
      <c r="F22" s="295"/>
      <c r="G22" s="295"/>
      <c r="H22" s="295"/>
      <c r="I22" s="295"/>
      <c r="J22" s="295"/>
      <c r="K22" s="295"/>
      <c r="L22" s="295"/>
      <c r="M22" s="295"/>
      <c r="N22" s="86"/>
    </row>
    <row r="23" spans="1:14" ht="41.25" customHeight="1">
      <c r="A23" s="299" t="s">
        <v>209</v>
      </c>
      <c r="B23" s="297"/>
      <c r="C23" s="297"/>
      <c r="D23" s="297"/>
      <c r="E23" s="297">
        <f>E21+E20</f>
        <v>-8087</v>
      </c>
      <c r="F23" s="297">
        <f>F21+F20</f>
        <v>-18228</v>
      </c>
      <c r="G23" s="297"/>
      <c r="H23" s="297"/>
      <c r="I23" s="297">
        <f>I21+I20</f>
        <v>80589</v>
      </c>
      <c r="J23" s="297">
        <f>J21+J20</f>
        <v>54274</v>
      </c>
      <c r="K23" s="297">
        <f>K21+K20</f>
        <v>20881</v>
      </c>
      <c r="L23" s="297">
        <f>L21+L20</f>
        <v>75155</v>
      </c>
      <c r="M23" s="295"/>
      <c r="N23" s="86"/>
    </row>
    <row r="24" spans="1:14" ht="15.75">
      <c r="A24" s="296" t="s">
        <v>210</v>
      </c>
      <c r="B24" s="297"/>
      <c r="C24" s="297"/>
      <c r="D24" s="297"/>
      <c r="E24" s="297"/>
      <c r="F24" s="297"/>
      <c r="G24" s="297"/>
      <c r="H24" s="297"/>
      <c r="I24" s="297"/>
      <c r="J24" s="297"/>
      <c r="K24" s="297"/>
      <c r="L24" s="297"/>
      <c r="M24" s="295"/>
      <c r="N24" s="86"/>
    </row>
    <row r="25" spans="1:14" ht="15.75">
      <c r="A25" s="296" t="s">
        <v>204</v>
      </c>
      <c r="B25" s="295"/>
      <c r="C25" s="295"/>
      <c r="D25" s="295"/>
      <c r="E25" s="295"/>
      <c r="F25" s="295"/>
      <c r="G25" s="295"/>
      <c r="H25" s="295"/>
      <c r="I25" s="295"/>
      <c r="J25" s="295"/>
      <c r="K25" s="295"/>
      <c r="L25" s="295"/>
      <c r="M25" s="295"/>
      <c r="N25" s="86"/>
    </row>
    <row r="26" spans="1:14" ht="15.75">
      <c r="A26" s="296" t="s">
        <v>289</v>
      </c>
      <c r="B26" s="294">
        <v>608</v>
      </c>
      <c r="C26" s="294">
        <v>222</v>
      </c>
      <c r="D26" s="295"/>
      <c r="E26" s="295"/>
      <c r="F26" s="295"/>
      <c r="G26" s="295"/>
      <c r="H26" s="295"/>
      <c r="I26" s="295"/>
      <c r="J26" s="297">
        <f>SUM(B26:I26)</f>
        <v>830</v>
      </c>
      <c r="K26" s="295"/>
      <c r="L26" s="295">
        <f>K26+J26</f>
        <v>830</v>
      </c>
      <c r="M26" s="295"/>
      <c r="N26" s="86"/>
    </row>
    <row r="27" spans="1:14" ht="15.75">
      <c r="A27" s="296" t="s">
        <v>292</v>
      </c>
      <c r="B27" s="297">
        <v>8978</v>
      </c>
      <c r="C27" s="297">
        <v>3232</v>
      </c>
      <c r="D27" s="297"/>
      <c r="E27" s="297"/>
      <c r="F27" s="297"/>
      <c r="G27" s="297"/>
      <c r="H27" s="297"/>
      <c r="I27" s="297"/>
      <c r="J27" s="297">
        <f>SUM(B27:I27)</f>
        <v>12210</v>
      </c>
      <c r="K27" s="297"/>
      <c r="L27" s="295">
        <f>K27+J27</f>
        <v>12210</v>
      </c>
      <c r="M27" s="288"/>
      <c r="N27" s="86"/>
    </row>
    <row r="28" spans="1:14" ht="15.75">
      <c r="A28" s="296" t="s">
        <v>284</v>
      </c>
      <c r="B28" s="297"/>
      <c r="C28" s="297"/>
      <c r="D28" s="297"/>
      <c r="E28" s="297"/>
      <c r="F28" s="297"/>
      <c r="G28" s="297"/>
      <c r="H28" s="297"/>
      <c r="I28" s="297">
        <v>-67219</v>
      </c>
      <c r="J28" s="294">
        <f>SUM(B28:I28)</f>
        <v>-67219</v>
      </c>
      <c r="K28" s="294"/>
      <c r="L28" s="294">
        <f>K28+J28</f>
        <v>-67219</v>
      </c>
      <c r="M28" s="295"/>
      <c r="N28" s="86"/>
    </row>
    <row r="29" spans="1:14" ht="15.75">
      <c r="A29" s="296" t="s">
        <v>285</v>
      </c>
      <c r="B29" s="297"/>
      <c r="C29" s="297"/>
      <c r="D29" s="297"/>
      <c r="E29" s="297"/>
      <c r="F29" s="297"/>
      <c r="G29" s="297"/>
      <c r="H29" s="297"/>
      <c r="I29" s="297"/>
      <c r="J29" s="294">
        <f>SUM(B29:I29)</f>
        <v>0</v>
      </c>
      <c r="K29" s="294">
        <v>-20615</v>
      </c>
      <c r="L29" s="294">
        <f>K29+J29</f>
        <v>-20615</v>
      </c>
      <c r="M29" s="295"/>
      <c r="N29" s="86"/>
    </row>
    <row r="30" spans="1:14" ht="12" customHeight="1">
      <c r="A30" s="296"/>
      <c r="B30" s="297"/>
      <c r="C30" s="297"/>
      <c r="D30" s="297"/>
      <c r="E30" s="297"/>
      <c r="F30" s="297"/>
      <c r="G30" s="297"/>
      <c r="H30" s="297"/>
      <c r="I30" s="297"/>
      <c r="J30" s="297"/>
      <c r="K30" s="297"/>
      <c r="L30" s="297"/>
      <c r="M30" s="314"/>
      <c r="N30" s="86"/>
    </row>
    <row r="31" spans="1:14" ht="16.5" thickBot="1">
      <c r="A31" s="293" t="s">
        <v>362</v>
      </c>
      <c r="B31" s="315">
        <f>B29+B28+B24+B23+B14+B11+B13+B26+B27</f>
        <v>402563</v>
      </c>
      <c r="C31" s="315">
        <f aca="true" t="shared" si="0" ref="C31:L31">C29+C28+C24+C23+C14+C11+C13+C26+C27</f>
        <v>20129</v>
      </c>
      <c r="D31" s="315">
        <f t="shared" si="0"/>
        <v>73</v>
      </c>
      <c r="E31" s="315">
        <f t="shared" si="0"/>
        <v>-9249</v>
      </c>
      <c r="F31" s="315">
        <f t="shared" si="0"/>
        <v>25418</v>
      </c>
      <c r="G31" s="315">
        <f t="shared" si="0"/>
        <v>2982</v>
      </c>
      <c r="H31" s="315">
        <f t="shared" si="0"/>
        <v>-5836</v>
      </c>
      <c r="I31" s="315">
        <f t="shared" si="0"/>
        <v>302476</v>
      </c>
      <c r="J31" s="315">
        <f t="shared" si="0"/>
        <v>738556</v>
      </c>
      <c r="K31" s="315">
        <f t="shared" si="0"/>
        <v>99856</v>
      </c>
      <c r="L31" s="315">
        <f t="shared" si="0"/>
        <v>838412</v>
      </c>
      <c r="M31" s="314"/>
      <c r="N31" s="86"/>
    </row>
    <row r="32" spans="1:14" ht="9" customHeight="1" thickTop="1">
      <c r="A32" s="288"/>
      <c r="B32" s="295"/>
      <c r="C32" s="295"/>
      <c r="D32" s="295"/>
      <c r="E32" s="295"/>
      <c r="F32" s="295"/>
      <c r="G32" s="295"/>
      <c r="H32" s="295"/>
      <c r="I32" s="295"/>
      <c r="J32" s="295"/>
      <c r="K32" s="295"/>
      <c r="L32" s="295"/>
      <c r="M32" s="295"/>
      <c r="N32" s="86"/>
    </row>
    <row r="33" spans="1:14" ht="15.75" hidden="1">
      <c r="A33" s="288"/>
      <c r="B33" s="295"/>
      <c r="C33" s="295"/>
      <c r="D33" s="295"/>
      <c r="E33" s="295"/>
      <c r="F33" s="295"/>
      <c r="G33" s="295"/>
      <c r="H33" s="295"/>
      <c r="I33" s="295"/>
      <c r="J33" s="295">
        <f>'BS'!F38-CIE310310!K31</f>
        <v>0.27474100969266146</v>
      </c>
      <c r="K33" s="295"/>
      <c r="L33" s="295"/>
      <c r="M33" s="295"/>
      <c r="N33" s="86"/>
    </row>
    <row r="34" spans="1:14" s="124" customFormat="1" ht="40.5" customHeight="1">
      <c r="A34" s="607" t="s">
        <v>341</v>
      </c>
      <c r="B34" s="607"/>
      <c r="C34" s="607"/>
      <c r="D34" s="607"/>
      <c r="E34" s="607"/>
      <c r="F34" s="607"/>
      <c r="G34" s="607"/>
      <c r="H34" s="607"/>
      <c r="I34" s="607"/>
      <c r="J34" s="607"/>
      <c r="K34" s="607"/>
      <c r="L34" s="607"/>
      <c r="M34" s="294"/>
      <c r="N34" s="122"/>
    </row>
    <row r="35" spans="1:14" s="124" customFormat="1" ht="16.5">
      <c r="A35" s="287"/>
      <c r="B35" s="286"/>
      <c r="C35" s="286"/>
      <c r="D35" s="286"/>
      <c r="E35" s="286"/>
      <c r="F35" s="286"/>
      <c r="G35" s="286"/>
      <c r="H35" s="286"/>
      <c r="I35" s="286"/>
      <c r="J35" s="286"/>
      <c r="K35" s="286"/>
      <c r="L35" s="286"/>
      <c r="M35" s="286"/>
      <c r="N35" s="122"/>
    </row>
    <row r="36" spans="2:14" ht="13.5">
      <c r="B36" s="86"/>
      <c r="C36" s="86"/>
      <c r="D36" s="86"/>
      <c r="E36" s="86"/>
      <c r="F36" s="86"/>
      <c r="G36" s="86"/>
      <c r="H36" s="86"/>
      <c r="I36" s="86"/>
      <c r="J36" s="86"/>
      <c r="K36" s="86"/>
      <c r="L36" s="86"/>
      <c r="M36" s="86"/>
      <c r="N36" s="86"/>
    </row>
    <row r="37" spans="2:14" ht="13.5">
      <c r="B37" s="86"/>
      <c r="C37" s="86"/>
      <c r="D37" s="86"/>
      <c r="E37" s="86"/>
      <c r="F37" s="86"/>
      <c r="G37" s="86"/>
      <c r="H37" s="86"/>
      <c r="I37" s="86"/>
      <c r="J37" s="86"/>
      <c r="K37" s="86"/>
      <c r="L37" s="86"/>
      <c r="M37" s="86"/>
      <c r="N37" s="86"/>
    </row>
    <row r="38" spans="2:14" ht="13.5">
      <c r="B38" s="86"/>
      <c r="C38" s="86"/>
      <c r="D38" s="86"/>
      <c r="E38" s="86"/>
      <c r="F38" s="86"/>
      <c r="G38" s="86"/>
      <c r="H38" s="86"/>
      <c r="I38" s="86"/>
      <c r="J38" s="86"/>
      <c r="K38" s="86"/>
      <c r="L38" s="86"/>
      <c r="M38" s="86"/>
      <c r="N38" s="86"/>
    </row>
    <row r="39" spans="2:14" ht="13.5">
      <c r="B39" s="86"/>
      <c r="C39" s="86"/>
      <c r="D39" s="86"/>
      <c r="E39" s="86"/>
      <c r="F39" s="86"/>
      <c r="G39" s="86"/>
      <c r="H39" s="86"/>
      <c r="I39" s="86"/>
      <c r="J39" s="86"/>
      <c r="K39" s="86"/>
      <c r="L39" s="86"/>
      <c r="M39" s="86"/>
      <c r="N39" s="86"/>
    </row>
    <row r="40" spans="2:14" ht="13.5">
      <c r="B40" s="86"/>
      <c r="C40" s="86"/>
      <c r="D40" s="86"/>
      <c r="E40" s="86"/>
      <c r="F40" s="86"/>
      <c r="G40" s="86"/>
      <c r="H40" s="86"/>
      <c r="I40" s="86"/>
      <c r="J40" s="86"/>
      <c r="K40" s="86"/>
      <c r="L40" s="86"/>
      <c r="M40" s="86"/>
      <c r="N40" s="86"/>
    </row>
    <row r="41" spans="2:14" ht="13.5">
      <c r="B41" s="86"/>
      <c r="C41" s="86"/>
      <c r="D41" s="86"/>
      <c r="E41" s="86"/>
      <c r="F41" s="86"/>
      <c r="G41" s="86"/>
      <c r="H41" s="86"/>
      <c r="I41" s="86"/>
      <c r="J41" s="86"/>
      <c r="K41" s="86"/>
      <c r="L41" s="86"/>
      <c r="M41" s="86"/>
      <c r="N41" s="86"/>
    </row>
  </sheetData>
  <mergeCells count="6">
    <mergeCell ref="A34:L34"/>
    <mergeCell ref="I6:J6"/>
    <mergeCell ref="A2:L2"/>
    <mergeCell ref="A1:M1"/>
    <mergeCell ref="B5:J5"/>
    <mergeCell ref="B6:H6"/>
  </mergeCells>
  <printOptions horizontalCentered="1"/>
  <pageMargins left="0.5" right="0.26" top="0.25" bottom="0.25" header="0.5" footer="0.5"/>
  <pageSetup horizontalDpi="600" verticalDpi="600" orientation="landscape" paperSize="9" scale="94" r:id="rId2"/>
  <drawing r:id="rId1"/>
</worksheet>
</file>

<file path=xl/worksheets/sheet5.xml><?xml version="1.0" encoding="utf-8"?>
<worksheet xmlns="http://schemas.openxmlformats.org/spreadsheetml/2006/main" xmlns:r="http://schemas.openxmlformats.org/officeDocument/2006/relationships">
  <sheetPr>
    <tabColor indexed="22"/>
  </sheetPr>
  <dimension ref="A1:N39"/>
  <sheetViews>
    <sheetView view="pageBreakPreview" zoomScale="60" zoomScaleNormal="75" workbookViewId="0" topLeftCell="A1">
      <pane xSplit="1" ySplit="11" topLeftCell="B12" activePane="bottomRight" state="frozen"/>
      <selection pane="topLeft" activeCell="K40" sqref="K40"/>
      <selection pane="topRight" activeCell="K40" sqref="K40"/>
      <selection pane="bottomLeft" activeCell="K40" sqref="K40"/>
      <selection pane="bottomRight" activeCell="K40" sqref="K40"/>
    </sheetView>
  </sheetViews>
  <sheetFormatPr defaultColWidth="9.140625" defaultRowHeight="13.5"/>
  <cols>
    <col min="1" max="1" width="49.7109375" style="0" customWidth="1"/>
    <col min="2" max="2" width="11.8515625" style="0" bestFit="1" customWidth="1"/>
    <col min="3" max="3" width="12.00390625" style="0" bestFit="1" customWidth="1"/>
    <col min="4" max="4" width="14.8515625" style="0" bestFit="1" customWidth="1"/>
    <col min="5" max="5" width="15.28125" style="0" bestFit="1" customWidth="1"/>
    <col min="6" max="6" width="18.421875" style="0" bestFit="1" customWidth="1"/>
    <col min="7" max="7" width="10.140625" style="0" bestFit="1" customWidth="1"/>
    <col min="8" max="8" width="12.421875" style="0" bestFit="1" customWidth="1"/>
    <col min="9" max="9" width="17.140625" style="0" bestFit="1" customWidth="1"/>
    <col min="10" max="11" width="12.7109375" style="0" bestFit="1" customWidth="1"/>
    <col min="12" max="12" width="13.140625" style="0" customWidth="1"/>
    <col min="13" max="13" width="9.28125" style="0" bestFit="1" customWidth="1"/>
  </cols>
  <sheetData>
    <row r="1" spans="1:13" ht="15.75">
      <c r="A1" s="609" t="s">
        <v>336</v>
      </c>
      <c r="B1" s="609"/>
      <c r="C1" s="609"/>
      <c r="D1" s="609"/>
      <c r="E1" s="609"/>
      <c r="F1" s="609"/>
      <c r="G1" s="609"/>
      <c r="H1" s="609"/>
      <c r="I1" s="609"/>
      <c r="J1" s="609"/>
      <c r="K1" s="609"/>
      <c r="L1" s="609"/>
      <c r="M1" s="609"/>
    </row>
    <row r="2" spans="1:13" ht="18.75">
      <c r="A2" s="612" t="s">
        <v>304</v>
      </c>
      <c r="B2" s="612"/>
      <c r="C2" s="612"/>
      <c r="D2" s="612"/>
      <c r="E2" s="612"/>
      <c r="F2" s="612"/>
      <c r="G2" s="612"/>
      <c r="H2" s="612"/>
      <c r="I2" s="612"/>
      <c r="J2" s="612"/>
      <c r="K2" s="612"/>
      <c r="L2" s="612"/>
      <c r="M2" s="612"/>
    </row>
    <row r="3" spans="1:13" ht="18.75">
      <c r="A3" s="317" t="s">
        <v>69</v>
      </c>
      <c r="B3" s="264"/>
      <c r="C3" s="264"/>
      <c r="D3" s="264"/>
      <c r="E3" s="264"/>
      <c r="F3" s="264"/>
      <c r="G3" s="264"/>
      <c r="H3" s="264"/>
      <c r="I3" s="264"/>
      <c r="J3" s="264"/>
      <c r="K3" s="264"/>
      <c r="L3" s="264"/>
      <c r="M3" s="264"/>
    </row>
    <row r="4" spans="1:13" ht="18.75">
      <c r="A4" s="264"/>
      <c r="B4" s="264"/>
      <c r="C4" s="264"/>
      <c r="D4" s="264"/>
      <c r="E4" s="264"/>
      <c r="F4" s="264"/>
      <c r="G4" s="264"/>
      <c r="H4" s="264"/>
      <c r="I4" s="264"/>
      <c r="J4" s="264"/>
      <c r="K4" s="264"/>
      <c r="L4" s="264"/>
      <c r="M4" s="264"/>
    </row>
    <row r="5" spans="1:13" s="106" customFormat="1" ht="18.75">
      <c r="A5" s="265"/>
      <c r="B5" s="593" t="s">
        <v>294</v>
      </c>
      <c r="C5" s="593"/>
      <c r="D5" s="593"/>
      <c r="E5" s="593"/>
      <c r="F5" s="593"/>
      <c r="G5" s="593"/>
      <c r="H5" s="593"/>
      <c r="I5" s="593"/>
      <c r="J5" s="593"/>
      <c r="K5" s="265"/>
      <c r="L5" s="265"/>
      <c r="M5" s="265"/>
    </row>
    <row r="6" spans="1:13" s="106" customFormat="1" ht="18.75">
      <c r="A6" s="265"/>
      <c r="B6" s="593" t="s">
        <v>293</v>
      </c>
      <c r="C6" s="593"/>
      <c r="D6" s="593"/>
      <c r="E6" s="593"/>
      <c r="F6" s="593"/>
      <c r="G6" s="593"/>
      <c r="H6" s="593"/>
      <c r="I6" s="266" t="s">
        <v>94</v>
      </c>
      <c r="J6" s="265"/>
      <c r="K6" s="265"/>
      <c r="L6" s="265"/>
      <c r="M6" s="265"/>
    </row>
    <row r="7" spans="1:13" s="106" customFormat="1" ht="18.75">
      <c r="A7" s="265"/>
      <c r="B7" s="232"/>
      <c r="C7" s="232"/>
      <c r="D7" s="232"/>
      <c r="E7" s="232"/>
      <c r="F7" s="232"/>
      <c r="G7" s="232"/>
      <c r="H7" s="232"/>
      <c r="I7" s="266"/>
      <c r="J7" s="265"/>
      <c r="K7" s="265"/>
      <c r="L7" s="265"/>
      <c r="M7" s="265"/>
    </row>
    <row r="8" spans="1:13" s="83" customFormat="1" ht="18.75">
      <c r="A8" s="267"/>
      <c r="B8" s="267"/>
      <c r="C8" s="267"/>
      <c r="D8" s="268" t="s">
        <v>72</v>
      </c>
      <c r="E8" s="267"/>
      <c r="F8" s="268" t="s">
        <v>191</v>
      </c>
      <c r="G8" s="268" t="s">
        <v>192</v>
      </c>
      <c r="H8" s="267"/>
      <c r="I8" s="267"/>
      <c r="J8" s="267"/>
      <c r="K8" s="267"/>
      <c r="L8" s="267"/>
      <c r="M8" s="267"/>
    </row>
    <row r="9" spans="1:13" s="83" customFormat="1" ht="18.75">
      <c r="A9" s="267"/>
      <c r="B9" s="268" t="s">
        <v>73</v>
      </c>
      <c r="C9" s="268" t="s">
        <v>73</v>
      </c>
      <c r="D9" s="268" t="s">
        <v>193</v>
      </c>
      <c r="E9" s="268" t="s">
        <v>74</v>
      </c>
      <c r="F9" s="268" t="s">
        <v>194</v>
      </c>
      <c r="G9" s="268" t="s">
        <v>195</v>
      </c>
      <c r="H9" s="268" t="s">
        <v>99</v>
      </c>
      <c r="I9" s="268" t="s">
        <v>75</v>
      </c>
      <c r="J9" s="267"/>
      <c r="K9" s="268" t="s">
        <v>154</v>
      </c>
      <c r="L9" s="268" t="s">
        <v>39</v>
      </c>
      <c r="M9" s="267"/>
    </row>
    <row r="10" spans="1:13" s="83" customFormat="1" ht="18.75">
      <c r="A10" s="268"/>
      <c r="B10" s="268" t="s">
        <v>195</v>
      </c>
      <c r="C10" s="268" t="s">
        <v>196</v>
      </c>
      <c r="D10" s="268" t="s">
        <v>197</v>
      </c>
      <c r="E10" s="268" t="s">
        <v>197</v>
      </c>
      <c r="F10" s="268" t="s">
        <v>197</v>
      </c>
      <c r="G10" s="268" t="s">
        <v>197</v>
      </c>
      <c r="H10" s="268" t="s">
        <v>41</v>
      </c>
      <c r="I10" s="268" t="s">
        <v>198</v>
      </c>
      <c r="J10" s="268" t="s">
        <v>39</v>
      </c>
      <c r="K10" s="268" t="s">
        <v>199</v>
      </c>
      <c r="L10" s="268" t="s">
        <v>200</v>
      </c>
      <c r="M10" s="267"/>
    </row>
    <row r="11" spans="1:14" ht="18.75">
      <c r="A11" s="269" t="s">
        <v>295</v>
      </c>
      <c r="B11" s="270">
        <v>392977</v>
      </c>
      <c r="C11" s="270">
        <v>16675</v>
      </c>
      <c r="D11" s="270">
        <v>73</v>
      </c>
      <c r="E11" s="345">
        <v>-1162</v>
      </c>
      <c r="F11" s="270">
        <v>43646</v>
      </c>
      <c r="G11" s="270">
        <v>2982</v>
      </c>
      <c r="H11" s="345">
        <v>-5836</v>
      </c>
      <c r="I11" s="345">
        <v>289106</v>
      </c>
      <c r="J11" s="345">
        <f>SUM(B11:I11)</f>
        <v>738461</v>
      </c>
      <c r="K11" s="345">
        <v>99590</v>
      </c>
      <c r="L11" s="345">
        <f>K11+J11</f>
        <v>838051</v>
      </c>
      <c r="M11" s="272"/>
      <c r="N11" s="86"/>
    </row>
    <row r="12" spans="1:14" ht="18.75">
      <c r="A12" s="271" t="s">
        <v>204</v>
      </c>
      <c r="B12" s="272"/>
      <c r="C12" s="272"/>
      <c r="D12" s="272"/>
      <c r="E12" s="346"/>
      <c r="F12" s="272"/>
      <c r="G12" s="272"/>
      <c r="H12" s="346"/>
      <c r="I12" s="346"/>
      <c r="J12" s="346"/>
      <c r="K12" s="346"/>
      <c r="L12" s="346"/>
      <c r="M12" s="272"/>
      <c r="N12" s="86"/>
    </row>
    <row r="13" spans="1:14" ht="18.75">
      <c r="A13" s="271" t="s">
        <v>289</v>
      </c>
      <c r="B13" s="270">
        <v>491</v>
      </c>
      <c r="C13" s="270">
        <v>177</v>
      </c>
      <c r="D13" s="272"/>
      <c r="E13" s="346"/>
      <c r="F13" s="272"/>
      <c r="G13" s="272"/>
      <c r="H13" s="346"/>
      <c r="I13" s="346"/>
      <c r="J13" s="347">
        <f>SUM(B13:I13)</f>
        <v>668</v>
      </c>
      <c r="K13" s="346"/>
      <c r="L13" s="346">
        <f>K13+J13</f>
        <v>668</v>
      </c>
      <c r="M13" s="272"/>
      <c r="N13" s="86"/>
    </row>
    <row r="14" spans="1:14" ht="18.75">
      <c r="A14" s="271" t="s">
        <v>292</v>
      </c>
      <c r="B14" s="273">
        <v>8918</v>
      </c>
      <c r="C14" s="273">
        <v>3211</v>
      </c>
      <c r="D14" s="273"/>
      <c r="E14" s="347"/>
      <c r="F14" s="273"/>
      <c r="G14" s="273"/>
      <c r="H14" s="347"/>
      <c r="I14" s="347"/>
      <c r="J14" s="347">
        <f>SUM(B14:I14)</f>
        <v>12129</v>
      </c>
      <c r="K14" s="347"/>
      <c r="L14" s="346">
        <f>K14+J14</f>
        <v>12129</v>
      </c>
      <c r="M14" s="264"/>
      <c r="N14" s="86"/>
    </row>
    <row r="15" spans="1:14" ht="18.75">
      <c r="A15" s="271"/>
      <c r="B15" s="272"/>
      <c r="C15" s="272"/>
      <c r="D15" s="272"/>
      <c r="E15" s="346"/>
      <c r="F15" s="272"/>
      <c r="G15" s="272"/>
      <c r="H15" s="346"/>
      <c r="I15" s="346"/>
      <c r="J15" s="350"/>
      <c r="K15" s="346"/>
      <c r="L15" s="350"/>
      <c r="M15" s="272"/>
      <c r="N15" s="86"/>
    </row>
    <row r="16" spans="1:14" ht="18.75">
      <c r="A16" s="271" t="s">
        <v>205</v>
      </c>
      <c r="B16" s="276"/>
      <c r="C16" s="277"/>
      <c r="D16" s="277"/>
      <c r="E16" s="348">
        <f>-8212</f>
        <v>-8212</v>
      </c>
      <c r="F16" s="277"/>
      <c r="G16" s="277"/>
      <c r="H16" s="348"/>
      <c r="I16" s="348"/>
      <c r="J16" s="348">
        <f>SUM(B16:I16)</f>
        <v>-8212</v>
      </c>
      <c r="K16" s="348"/>
      <c r="L16" s="360">
        <f>K16+J16</f>
        <v>-8212</v>
      </c>
      <c r="M16" s="283"/>
      <c r="N16" s="86"/>
    </row>
    <row r="17" spans="1:14" ht="39.75" customHeight="1">
      <c r="A17" s="275" t="s">
        <v>365</v>
      </c>
      <c r="B17" s="278"/>
      <c r="C17" s="279"/>
      <c r="D17" s="279"/>
      <c r="E17" s="349"/>
      <c r="F17" s="355">
        <f>-17855</f>
        <v>-17855</v>
      </c>
      <c r="G17" s="279"/>
      <c r="H17" s="349"/>
      <c r="I17" s="349">
        <v>17855</v>
      </c>
      <c r="J17" s="349"/>
      <c r="K17" s="349"/>
      <c r="L17" s="361"/>
      <c r="M17" s="283"/>
      <c r="N17" s="86"/>
    </row>
    <row r="18" spans="1:14" ht="36.75" customHeight="1">
      <c r="A18" s="275" t="s">
        <v>369</v>
      </c>
      <c r="B18" s="280"/>
      <c r="C18" s="274"/>
      <c r="D18" s="274"/>
      <c r="E18" s="350"/>
      <c r="F18" s="354">
        <f>-161</f>
        <v>-161</v>
      </c>
      <c r="G18" s="274"/>
      <c r="H18" s="350"/>
      <c r="I18" s="350">
        <v>161</v>
      </c>
      <c r="J18" s="352"/>
      <c r="K18" s="350"/>
      <c r="L18" s="362"/>
      <c r="M18" s="272"/>
      <c r="N18" s="86"/>
    </row>
    <row r="19" spans="1:14" ht="18.75">
      <c r="A19" s="271"/>
      <c r="B19" s="282"/>
      <c r="C19" s="283"/>
      <c r="D19" s="283"/>
      <c r="E19" s="351"/>
      <c r="F19" s="355"/>
      <c r="G19" s="283"/>
      <c r="H19" s="351"/>
      <c r="I19" s="351"/>
      <c r="J19" s="351"/>
      <c r="K19" s="351"/>
      <c r="L19" s="361"/>
      <c r="M19" s="272"/>
      <c r="N19" s="86"/>
    </row>
    <row r="20" spans="1:14" ht="18.75">
      <c r="A20" s="271" t="s">
        <v>207</v>
      </c>
      <c r="B20" s="278"/>
      <c r="C20" s="279"/>
      <c r="D20" s="279"/>
      <c r="E20" s="349">
        <f>SUM(E16:E18)</f>
        <v>-8212</v>
      </c>
      <c r="F20" s="356">
        <f>SUM(F16:F18)</f>
        <v>-18016</v>
      </c>
      <c r="G20" s="279"/>
      <c r="H20" s="349"/>
      <c r="I20" s="349">
        <f>SUM(I16:I18)</f>
        <v>18016</v>
      </c>
      <c r="J20" s="349">
        <f>SUM(B20:I20)</f>
        <v>-8212</v>
      </c>
      <c r="K20" s="349"/>
      <c r="L20" s="363">
        <f>J20+K20</f>
        <v>-8212</v>
      </c>
      <c r="M20" s="272"/>
      <c r="N20" s="86"/>
    </row>
    <row r="21" spans="1:14" ht="18.75">
      <c r="A21" s="271" t="s">
        <v>208</v>
      </c>
      <c r="B21" s="284"/>
      <c r="C21" s="281"/>
      <c r="D21" s="281"/>
      <c r="E21" s="352"/>
      <c r="F21" s="357"/>
      <c r="G21" s="281"/>
      <c r="H21" s="352"/>
      <c r="I21" s="352">
        <f>PL!G50</f>
        <v>2261.3225948246563</v>
      </c>
      <c r="J21" s="352">
        <f>SUM(B21:I21)</f>
        <v>2261.3225948246563</v>
      </c>
      <c r="K21" s="352">
        <f>PL!G51</f>
        <v>1890</v>
      </c>
      <c r="L21" s="364">
        <f>J21+K21</f>
        <v>4151.322594824656</v>
      </c>
      <c r="M21" s="272"/>
      <c r="N21" s="86"/>
    </row>
    <row r="22" spans="1:14" ht="18.75">
      <c r="A22" s="271"/>
      <c r="B22" s="272"/>
      <c r="C22" s="272"/>
      <c r="D22" s="272"/>
      <c r="E22" s="346"/>
      <c r="F22" s="358"/>
      <c r="G22" s="272"/>
      <c r="H22" s="346"/>
      <c r="I22" s="346"/>
      <c r="J22" s="346"/>
      <c r="K22" s="346"/>
      <c r="L22" s="346"/>
      <c r="M22" s="272"/>
      <c r="N22" s="86"/>
    </row>
    <row r="23" spans="1:14" ht="39" customHeight="1">
      <c r="A23" s="275" t="s">
        <v>209</v>
      </c>
      <c r="B23" s="273"/>
      <c r="C23" s="273"/>
      <c r="D23" s="273"/>
      <c r="E23" s="347">
        <f>E21+E20</f>
        <v>-8212</v>
      </c>
      <c r="F23" s="359">
        <f>F21+F20</f>
        <v>-18016</v>
      </c>
      <c r="G23" s="273"/>
      <c r="H23" s="347"/>
      <c r="I23" s="347">
        <f>I21+I20</f>
        <v>20277.322594824655</v>
      </c>
      <c r="J23" s="347">
        <f>J21+J20</f>
        <v>-5950.677405175344</v>
      </c>
      <c r="K23" s="347">
        <f>K21+K20</f>
        <v>1890</v>
      </c>
      <c r="L23" s="347">
        <f>L21+L20</f>
        <v>-4060.6774051753437</v>
      </c>
      <c r="M23" s="272"/>
      <c r="N23" s="86"/>
    </row>
    <row r="24" spans="1:14" ht="18.75" hidden="1">
      <c r="A24" s="271" t="s">
        <v>210</v>
      </c>
      <c r="B24" s="273"/>
      <c r="C24" s="273"/>
      <c r="D24" s="273"/>
      <c r="E24" s="347"/>
      <c r="F24" s="359"/>
      <c r="G24" s="273"/>
      <c r="H24" s="347"/>
      <c r="I24" s="347"/>
      <c r="J24" s="347"/>
      <c r="K24" s="347"/>
      <c r="L24" s="347"/>
      <c r="M24" s="272"/>
      <c r="N24" s="86"/>
    </row>
    <row r="25" spans="1:14" ht="18.75">
      <c r="A25" s="271" t="s">
        <v>284</v>
      </c>
      <c r="B25" s="273"/>
      <c r="C25" s="273"/>
      <c r="D25" s="273"/>
      <c r="E25" s="347"/>
      <c r="F25" s="359"/>
      <c r="G25" s="273"/>
      <c r="H25" s="347"/>
      <c r="I25" s="347">
        <f>-49722</f>
        <v>-49722</v>
      </c>
      <c r="J25" s="349">
        <f>SUM(B25:I25)</f>
        <v>-49722</v>
      </c>
      <c r="K25" s="345"/>
      <c r="L25" s="346">
        <f>K25+J25</f>
        <v>-49722</v>
      </c>
      <c r="M25" s="272"/>
      <c r="N25" s="86"/>
    </row>
    <row r="26" spans="1:14" ht="18.75">
      <c r="A26" s="271" t="s">
        <v>285</v>
      </c>
      <c r="B26" s="273"/>
      <c r="C26" s="273"/>
      <c r="D26" s="273"/>
      <c r="E26" s="347"/>
      <c r="F26" s="273"/>
      <c r="G26" s="273"/>
      <c r="H26" s="347"/>
      <c r="I26" s="347"/>
      <c r="J26" s="345"/>
      <c r="K26" s="345">
        <f>-3789</f>
        <v>-3789</v>
      </c>
      <c r="L26" s="346">
        <f>K26+J26</f>
        <v>-3789</v>
      </c>
      <c r="M26" s="272"/>
      <c r="N26" s="86"/>
    </row>
    <row r="27" spans="1:14" ht="18.75">
      <c r="A27" s="271"/>
      <c r="B27" s="273"/>
      <c r="C27" s="273"/>
      <c r="D27" s="273"/>
      <c r="E27" s="347"/>
      <c r="F27" s="273"/>
      <c r="G27" s="273"/>
      <c r="H27" s="347"/>
      <c r="I27" s="347"/>
      <c r="J27" s="347"/>
      <c r="K27" s="347"/>
      <c r="L27" s="347"/>
      <c r="M27" s="318"/>
      <c r="N27" s="86"/>
    </row>
    <row r="28" spans="1:14" ht="19.5" thickBot="1">
      <c r="A28" s="269" t="s">
        <v>305</v>
      </c>
      <c r="B28" s="285">
        <f>B26+B25+B24+B23+B14+B11+B13</f>
        <v>402386</v>
      </c>
      <c r="C28" s="285">
        <f aca="true" t="shared" si="0" ref="C28:K28">C26+C25+C24+C23+C14+C11+C13</f>
        <v>20063</v>
      </c>
      <c r="D28" s="285">
        <f t="shared" si="0"/>
        <v>73</v>
      </c>
      <c r="E28" s="353">
        <f>E26+E25+E24+E23+E14+E11+E13</f>
        <v>-9374</v>
      </c>
      <c r="F28" s="285">
        <f>F26+F25+F24+F23+F14+F11+F13</f>
        <v>25630</v>
      </c>
      <c r="G28" s="285">
        <f t="shared" si="0"/>
        <v>2982</v>
      </c>
      <c r="H28" s="353">
        <f t="shared" si="0"/>
        <v>-5836</v>
      </c>
      <c r="I28" s="353">
        <f>I26+I25+I24+I23+I14+I11+I13</f>
        <v>259661.32259482465</v>
      </c>
      <c r="J28" s="353">
        <f>J26+J25+J24+J23+J14+J11+J13</f>
        <v>695585.3225948247</v>
      </c>
      <c r="K28" s="353">
        <f t="shared" si="0"/>
        <v>97691</v>
      </c>
      <c r="L28" s="353">
        <f>L26+L25+L24+L23+L14+L11+L13</f>
        <v>793276.3225948247</v>
      </c>
      <c r="M28" s="318"/>
      <c r="N28" s="86"/>
    </row>
    <row r="29" spans="1:14" ht="19.5" thickTop="1">
      <c r="A29" s="264"/>
      <c r="B29" s="272"/>
      <c r="C29" s="272"/>
      <c r="D29" s="272"/>
      <c r="E29" s="272"/>
      <c r="F29" s="272"/>
      <c r="G29" s="272"/>
      <c r="H29" s="272"/>
      <c r="I29" s="272"/>
      <c r="J29" s="272"/>
      <c r="K29" s="272"/>
      <c r="L29" s="272"/>
      <c r="M29" s="272"/>
      <c r="N29" s="86"/>
    </row>
    <row r="30" spans="1:14" ht="18.75" hidden="1">
      <c r="A30" s="264"/>
      <c r="B30" s="272"/>
      <c r="C30" s="272"/>
      <c r="D30" s="272"/>
      <c r="E30" s="272"/>
      <c r="F30" s="272"/>
      <c r="G30" s="272"/>
      <c r="H30" s="272"/>
      <c r="I30" s="272"/>
      <c r="J30" s="272">
        <f>'BS'!F38-CIE310310!K31</f>
        <v>0.27474100969266146</v>
      </c>
      <c r="K30" s="272"/>
      <c r="L30" s="272"/>
      <c r="M30" s="272"/>
      <c r="N30" s="86"/>
    </row>
    <row r="31" spans="1:14" ht="18.75">
      <c r="A31" s="264"/>
      <c r="B31" s="272"/>
      <c r="C31" s="272"/>
      <c r="D31" s="272"/>
      <c r="E31" s="272"/>
      <c r="F31" s="272"/>
      <c r="G31" s="272"/>
      <c r="H31" s="272"/>
      <c r="I31" s="272"/>
      <c r="J31" s="272"/>
      <c r="K31" s="272"/>
      <c r="L31" s="272"/>
      <c r="M31" s="272"/>
      <c r="N31" s="86"/>
    </row>
    <row r="32" spans="1:14" s="124" customFormat="1" ht="30.75" customHeight="1">
      <c r="A32" s="611" t="s">
        <v>341</v>
      </c>
      <c r="B32" s="611"/>
      <c r="C32" s="611"/>
      <c r="D32" s="611"/>
      <c r="E32" s="611"/>
      <c r="F32" s="611"/>
      <c r="G32" s="611"/>
      <c r="H32" s="611"/>
      <c r="I32" s="611"/>
      <c r="J32" s="611"/>
      <c r="K32" s="611"/>
      <c r="L32" s="611"/>
      <c r="M32" s="270"/>
      <c r="N32" s="122"/>
    </row>
    <row r="33" spans="1:14" s="124" customFormat="1" ht="12">
      <c r="A33" s="123"/>
      <c r="B33" s="122"/>
      <c r="C33" s="122"/>
      <c r="D33" s="122"/>
      <c r="E33" s="122"/>
      <c r="F33" s="122"/>
      <c r="G33" s="122"/>
      <c r="H33" s="122"/>
      <c r="I33" s="122"/>
      <c r="J33" s="122"/>
      <c r="K33" s="122"/>
      <c r="L33" s="122"/>
      <c r="M33" s="122"/>
      <c r="N33" s="122"/>
    </row>
    <row r="34" spans="2:14" ht="13.5">
      <c r="B34" s="86"/>
      <c r="C34" s="86"/>
      <c r="D34" s="86"/>
      <c r="E34" s="86"/>
      <c r="F34" s="86"/>
      <c r="G34" s="86"/>
      <c r="H34" s="86"/>
      <c r="I34" s="86"/>
      <c r="J34" s="86"/>
      <c r="K34" s="86"/>
      <c r="L34" s="86"/>
      <c r="M34" s="86"/>
      <c r="N34" s="86"/>
    </row>
    <row r="35" spans="2:14" ht="13.5">
      <c r="B35" s="86"/>
      <c r="C35" s="86"/>
      <c r="D35" s="86"/>
      <c r="E35" s="86"/>
      <c r="F35" s="86"/>
      <c r="G35" s="86"/>
      <c r="H35" s="86"/>
      <c r="I35" s="86"/>
      <c r="J35" s="86"/>
      <c r="K35" s="86"/>
      <c r="L35" s="86"/>
      <c r="M35" s="86"/>
      <c r="N35" s="86"/>
    </row>
    <row r="36" spans="2:14" ht="13.5">
      <c r="B36" s="86"/>
      <c r="C36" s="86"/>
      <c r="D36" s="86"/>
      <c r="E36" s="86"/>
      <c r="F36" s="86"/>
      <c r="G36" s="86"/>
      <c r="H36" s="86"/>
      <c r="I36" s="86"/>
      <c r="J36" s="86"/>
      <c r="K36" s="86"/>
      <c r="L36" s="86"/>
      <c r="M36" s="86"/>
      <c r="N36" s="86"/>
    </row>
    <row r="37" spans="2:14" ht="13.5">
      <c r="B37" s="86"/>
      <c r="C37" s="86"/>
      <c r="D37" s="86"/>
      <c r="E37" s="86"/>
      <c r="F37" s="86"/>
      <c r="G37" s="86"/>
      <c r="H37" s="86"/>
      <c r="I37" s="86"/>
      <c r="J37" s="86"/>
      <c r="K37" s="86"/>
      <c r="L37" s="86"/>
      <c r="M37" s="86"/>
      <c r="N37" s="86"/>
    </row>
    <row r="38" spans="2:14" ht="13.5">
      <c r="B38" s="86"/>
      <c r="C38" s="86"/>
      <c r="D38" s="86"/>
      <c r="E38" s="86"/>
      <c r="F38" s="86"/>
      <c r="G38" s="86"/>
      <c r="H38" s="86"/>
      <c r="I38" s="86"/>
      <c r="J38" s="86"/>
      <c r="K38" s="86"/>
      <c r="L38" s="86"/>
      <c r="M38" s="86"/>
      <c r="N38" s="86"/>
    </row>
    <row r="39" spans="2:14" ht="13.5">
      <c r="B39" s="86"/>
      <c r="C39" s="86"/>
      <c r="D39" s="86"/>
      <c r="E39" s="86"/>
      <c r="F39" s="86"/>
      <c r="G39" s="86"/>
      <c r="H39" s="86"/>
      <c r="I39" s="86"/>
      <c r="J39" s="86"/>
      <c r="K39" s="86"/>
      <c r="L39" s="86"/>
      <c r="M39" s="86"/>
      <c r="N39" s="86"/>
    </row>
  </sheetData>
  <mergeCells count="5">
    <mergeCell ref="A32:L32"/>
    <mergeCell ref="A1:M1"/>
    <mergeCell ref="A2:M2"/>
    <mergeCell ref="B5:J5"/>
    <mergeCell ref="B6:H6"/>
  </mergeCells>
  <printOptions/>
  <pageMargins left="0.75" right="0.75" top="1" bottom="1" header="0.5" footer="0.5"/>
  <pageSetup horizontalDpi="600" verticalDpi="600" orientation="landscape" paperSize="9" scale="69" r:id="rId2"/>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O39"/>
  <sheetViews>
    <sheetView zoomScale="70" zoomScaleNormal="70" workbookViewId="0" topLeftCell="B1">
      <selection activeCell="F94" sqref="F94"/>
    </sheetView>
  </sheetViews>
  <sheetFormatPr defaultColWidth="9.140625" defaultRowHeight="13.5"/>
  <cols>
    <col min="1" max="1" width="85.421875" style="0" customWidth="1"/>
    <col min="2" max="2" width="17.140625" style="0" customWidth="1"/>
    <col min="3" max="3" width="12.7109375" style="0" customWidth="1"/>
    <col min="4" max="5" width="16.140625" style="0" customWidth="1"/>
    <col min="6" max="6" width="13.140625" style="0" customWidth="1"/>
    <col min="7" max="7" width="13.140625" style="319" customWidth="1"/>
    <col min="8" max="8" width="11.57421875" style="0" customWidth="1"/>
    <col min="9" max="9" width="13.28125" style="0" bestFit="1" customWidth="1"/>
    <col min="10" max="10" width="18.28125" style="0" customWidth="1"/>
    <col min="11" max="11" width="16.140625" style="0" customWidth="1"/>
    <col min="12" max="12" width="22.8515625" style="0" bestFit="1" customWidth="1"/>
    <col min="13" max="13" width="15.57421875" style="0" customWidth="1"/>
    <col min="14" max="14" width="9.28125" style="0" bestFit="1" customWidth="1"/>
  </cols>
  <sheetData>
    <row r="1" spans="1:14" ht="15.75">
      <c r="A1" s="609" t="s">
        <v>13</v>
      </c>
      <c r="B1" s="609"/>
      <c r="C1" s="609"/>
      <c r="D1" s="609"/>
      <c r="E1" s="609"/>
      <c r="F1" s="609"/>
      <c r="G1" s="609"/>
      <c r="H1" s="609"/>
      <c r="I1" s="609"/>
      <c r="J1" s="609"/>
      <c r="K1" s="609"/>
      <c r="L1" s="609"/>
      <c r="M1" s="609"/>
      <c r="N1" s="609"/>
    </row>
    <row r="2" spans="1:14" ht="36" customHeight="1">
      <c r="A2" s="595" t="s">
        <v>213</v>
      </c>
      <c r="B2" s="595"/>
      <c r="C2" s="595"/>
      <c r="D2" s="595"/>
      <c r="E2" s="595"/>
      <c r="F2" s="595"/>
      <c r="G2" s="595"/>
      <c r="H2" s="595"/>
      <c r="I2" s="595"/>
      <c r="J2" s="595"/>
      <c r="K2" s="595"/>
      <c r="L2" s="595"/>
      <c r="M2" s="595"/>
      <c r="N2" s="595"/>
    </row>
    <row r="3" spans="1:14" ht="21">
      <c r="A3" s="246" t="s">
        <v>69</v>
      </c>
      <c r="B3" s="252"/>
      <c r="C3" s="252"/>
      <c r="D3" s="252"/>
      <c r="E3" s="252"/>
      <c r="F3" s="252"/>
      <c r="G3" s="547"/>
      <c r="H3" s="252"/>
      <c r="I3" s="252"/>
      <c r="J3" s="252"/>
      <c r="K3" s="252"/>
      <c r="L3" s="252"/>
      <c r="M3" s="252"/>
      <c r="N3" s="252"/>
    </row>
    <row r="4" spans="1:14" ht="21">
      <c r="A4" s="252"/>
      <c r="B4" s="252"/>
      <c r="C4" s="252"/>
      <c r="D4" s="252"/>
      <c r="E4" s="252"/>
      <c r="F4" s="252"/>
      <c r="G4" s="547"/>
      <c r="H4" s="252"/>
      <c r="I4" s="252"/>
      <c r="J4" s="252"/>
      <c r="K4" s="252"/>
      <c r="L4" s="252"/>
      <c r="M4" s="252"/>
      <c r="N4" s="252"/>
    </row>
    <row r="5" spans="1:14" s="106" customFormat="1" ht="26.25" customHeight="1">
      <c r="A5" s="253"/>
      <c r="B5" s="596" t="s">
        <v>294</v>
      </c>
      <c r="C5" s="596"/>
      <c r="D5" s="596"/>
      <c r="E5" s="596"/>
      <c r="F5" s="596"/>
      <c r="G5" s="596"/>
      <c r="H5" s="596"/>
      <c r="I5" s="596"/>
      <c r="J5" s="596"/>
      <c r="K5" s="596"/>
      <c r="L5" s="253"/>
      <c r="M5" s="253"/>
      <c r="N5" s="253"/>
    </row>
    <row r="6" spans="1:14" s="106" customFormat="1" ht="27.75" customHeight="1">
      <c r="A6" s="253"/>
      <c r="B6" s="596" t="s">
        <v>293</v>
      </c>
      <c r="C6" s="596"/>
      <c r="D6" s="596"/>
      <c r="E6" s="596"/>
      <c r="F6" s="596"/>
      <c r="G6" s="596"/>
      <c r="H6" s="596"/>
      <c r="I6" s="596"/>
      <c r="J6" s="254" t="s">
        <v>94</v>
      </c>
      <c r="K6" s="253"/>
      <c r="L6" s="253"/>
      <c r="M6" s="253"/>
      <c r="N6" s="253"/>
    </row>
    <row r="7" spans="1:14" s="106" customFormat="1" ht="20.25">
      <c r="A7" s="253"/>
      <c r="B7" s="214"/>
      <c r="C7" s="214"/>
      <c r="D7" s="214"/>
      <c r="E7" s="214"/>
      <c r="F7" s="214"/>
      <c r="G7" s="189"/>
      <c r="H7" s="214"/>
      <c r="I7" s="214"/>
      <c r="J7" s="254"/>
      <c r="K7" s="253"/>
      <c r="L7" s="253"/>
      <c r="M7" s="253"/>
      <c r="N7" s="253"/>
    </row>
    <row r="8" spans="1:14" s="83" customFormat="1" ht="21">
      <c r="A8" s="255"/>
      <c r="B8" s="255"/>
      <c r="C8" s="255"/>
      <c r="D8" s="256" t="s">
        <v>72</v>
      </c>
      <c r="E8" s="255"/>
      <c r="F8" s="256" t="s">
        <v>191</v>
      </c>
      <c r="G8" s="548" t="s">
        <v>242</v>
      </c>
      <c r="H8" s="256" t="s">
        <v>192</v>
      </c>
      <c r="I8" s="255"/>
      <c r="J8" s="255"/>
      <c r="K8" s="255"/>
      <c r="L8" s="255"/>
      <c r="M8" s="255"/>
      <c r="N8" s="255"/>
    </row>
    <row r="9" spans="1:14" s="83" customFormat="1" ht="21">
      <c r="A9" s="255"/>
      <c r="B9" s="256" t="s">
        <v>73</v>
      </c>
      <c r="C9" s="256" t="s">
        <v>73</v>
      </c>
      <c r="D9" s="256" t="s">
        <v>193</v>
      </c>
      <c r="E9" s="256" t="s">
        <v>74</v>
      </c>
      <c r="F9" s="256" t="s">
        <v>194</v>
      </c>
      <c r="G9" s="548" t="s">
        <v>243</v>
      </c>
      <c r="H9" s="256" t="s">
        <v>195</v>
      </c>
      <c r="I9" s="256" t="s">
        <v>99</v>
      </c>
      <c r="J9" s="256" t="s">
        <v>75</v>
      </c>
      <c r="K9" s="255"/>
      <c r="L9" s="256" t="s">
        <v>222</v>
      </c>
      <c r="M9" s="256" t="s">
        <v>39</v>
      </c>
      <c r="N9" s="255"/>
    </row>
    <row r="10" spans="1:14" s="83" customFormat="1" ht="21">
      <c r="A10" s="256"/>
      <c r="B10" s="256" t="s">
        <v>195</v>
      </c>
      <c r="C10" s="256" t="s">
        <v>196</v>
      </c>
      <c r="D10" s="256" t="s">
        <v>197</v>
      </c>
      <c r="E10" s="256" t="s">
        <v>197</v>
      </c>
      <c r="F10" s="256" t="s">
        <v>197</v>
      </c>
      <c r="G10" s="548" t="s">
        <v>197</v>
      </c>
      <c r="H10" s="256" t="s">
        <v>197</v>
      </c>
      <c r="I10" s="256" t="s">
        <v>41</v>
      </c>
      <c r="J10" s="256" t="s">
        <v>198</v>
      </c>
      <c r="K10" s="256" t="s">
        <v>39</v>
      </c>
      <c r="L10" s="256" t="s">
        <v>199</v>
      </c>
      <c r="M10" s="256" t="s">
        <v>200</v>
      </c>
      <c r="N10" s="255"/>
    </row>
    <row r="11" spans="1:15" ht="21">
      <c r="A11" s="257" t="s">
        <v>150</v>
      </c>
      <c r="B11" s="365">
        <v>402849</v>
      </c>
      <c r="C11" s="365">
        <v>20221</v>
      </c>
      <c r="D11" s="365">
        <v>73</v>
      </c>
      <c r="E11" s="365">
        <v>-12439</v>
      </c>
      <c r="F11" s="365">
        <v>25045</v>
      </c>
      <c r="G11" s="383">
        <v>0</v>
      </c>
      <c r="H11" s="365">
        <v>2982</v>
      </c>
      <c r="I11" s="365">
        <v>-5836</v>
      </c>
      <c r="J11" s="365">
        <v>314621</v>
      </c>
      <c r="K11" s="365">
        <v>747516</v>
      </c>
      <c r="L11" s="365">
        <v>111075</v>
      </c>
      <c r="M11" s="365">
        <v>858591</v>
      </c>
      <c r="N11" s="259"/>
      <c r="O11" s="86"/>
    </row>
    <row r="12" spans="1:15" ht="21">
      <c r="A12" s="260"/>
      <c r="B12" s="366"/>
      <c r="C12" s="366"/>
      <c r="D12" s="366"/>
      <c r="E12" s="366"/>
      <c r="F12" s="366"/>
      <c r="G12" s="549"/>
      <c r="H12" s="366"/>
      <c r="I12" s="366"/>
      <c r="J12" s="366"/>
      <c r="K12" s="368"/>
      <c r="L12" s="366"/>
      <c r="M12" s="368"/>
      <c r="N12" s="259"/>
      <c r="O12" s="86"/>
    </row>
    <row r="13" spans="1:15" ht="21">
      <c r="A13" s="260" t="s">
        <v>205</v>
      </c>
      <c r="B13" s="369"/>
      <c r="C13" s="370"/>
      <c r="D13" s="370"/>
      <c r="E13" s="370">
        <v>3485</v>
      </c>
      <c r="F13" s="370">
        <v>-56</v>
      </c>
      <c r="G13" s="550"/>
      <c r="H13" s="370"/>
      <c r="I13" s="370"/>
      <c r="J13" s="370"/>
      <c r="K13" s="370">
        <v>3429</v>
      </c>
      <c r="L13" s="370"/>
      <c r="M13" s="371">
        <v>3429</v>
      </c>
      <c r="N13" s="261"/>
      <c r="O13" s="86"/>
    </row>
    <row r="14" spans="1:15" ht="21">
      <c r="A14" s="260" t="s">
        <v>360</v>
      </c>
      <c r="B14" s="372"/>
      <c r="C14" s="373"/>
      <c r="D14" s="373"/>
      <c r="E14" s="373"/>
      <c r="F14" s="373">
        <v>-6</v>
      </c>
      <c r="G14" s="551"/>
      <c r="H14" s="373"/>
      <c r="I14" s="373"/>
      <c r="J14" s="373">
        <v>6</v>
      </c>
      <c r="K14" s="373"/>
      <c r="L14" s="373"/>
      <c r="M14" s="374"/>
      <c r="N14" s="261"/>
      <c r="O14" s="86"/>
    </row>
    <row r="15" spans="1:15" ht="21">
      <c r="A15" s="260" t="s">
        <v>369</v>
      </c>
      <c r="B15" s="375"/>
      <c r="C15" s="368"/>
      <c r="D15" s="368"/>
      <c r="E15" s="368"/>
      <c r="F15" s="368">
        <v>-373</v>
      </c>
      <c r="G15" s="552"/>
      <c r="H15" s="368"/>
      <c r="I15" s="368"/>
      <c r="J15" s="368">
        <v>373</v>
      </c>
      <c r="K15" s="376"/>
      <c r="L15" s="368"/>
      <c r="M15" s="377"/>
      <c r="N15" s="259"/>
      <c r="O15" s="86"/>
    </row>
    <row r="16" spans="1:15" ht="21">
      <c r="A16" s="260"/>
      <c r="B16" s="378"/>
      <c r="C16" s="379"/>
      <c r="D16" s="379"/>
      <c r="E16" s="379"/>
      <c r="F16" s="379"/>
      <c r="G16" s="553"/>
      <c r="H16" s="379"/>
      <c r="I16" s="379"/>
      <c r="J16" s="379"/>
      <c r="K16" s="379"/>
      <c r="L16" s="379"/>
      <c r="M16" s="374"/>
      <c r="N16" s="259"/>
      <c r="O16" s="86"/>
    </row>
    <row r="17" spans="1:15" ht="21">
      <c r="A17" s="260" t="s">
        <v>207</v>
      </c>
      <c r="B17" s="372"/>
      <c r="C17" s="373"/>
      <c r="D17" s="373"/>
      <c r="E17" s="373">
        <v>3485</v>
      </c>
      <c r="F17" s="373">
        <v>-435</v>
      </c>
      <c r="G17" s="551"/>
      <c r="H17" s="373"/>
      <c r="I17" s="373"/>
      <c r="J17" s="373">
        <v>379</v>
      </c>
      <c r="K17" s="373">
        <v>3429</v>
      </c>
      <c r="L17" s="373"/>
      <c r="M17" s="380">
        <v>3429</v>
      </c>
      <c r="N17" s="259"/>
      <c r="O17" s="86"/>
    </row>
    <row r="18" spans="1:15" ht="21">
      <c r="A18" s="260" t="s">
        <v>218</v>
      </c>
      <c r="B18" s="381"/>
      <c r="C18" s="376"/>
      <c r="D18" s="376"/>
      <c r="E18" s="376"/>
      <c r="F18" s="376"/>
      <c r="G18" s="554"/>
      <c r="H18" s="376"/>
      <c r="I18" s="376"/>
      <c r="J18" s="376">
        <v>-5820</v>
      </c>
      <c r="K18" s="376">
        <v>-5820</v>
      </c>
      <c r="L18" s="376">
        <v>10888</v>
      </c>
      <c r="M18" s="382">
        <v>5068</v>
      </c>
      <c r="N18" s="259"/>
      <c r="O18" s="86"/>
    </row>
    <row r="19" spans="1:15" ht="21">
      <c r="A19" s="260"/>
      <c r="B19" s="366"/>
      <c r="C19" s="366"/>
      <c r="D19" s="366"/>
      <c r="E19" s="366"/>
      <c r="F19" s="366"/>
      <c r="G19" s="549"/>
      <c r="H19" s="366"/>
      <c r="I19" s="366"/>
      <c r="J19" s="366"/>
      <c r="K19" s="366"/>
      <c r="L19" s="366"/>
      <c r="M19" s="366"/>
      <c r="N19" s="259"/>
      <c r="O19" s="86"/>
    </row>
    <row r="20" spans="1:15" ht="41.25" customHeight="1">
      <c r="A20" s="263" t="s">
        <v>209</v>
      </c>
      <c r="B20" s="367"/>
      <c r="C20" s="367"/>
      <c r="D20" s="367"/>
      <c r="E20" s="367">
        <v>3485</v>
      </c>
      <c r="F20" s="367">
        <v>-435</v>
      </c>
      <c r="G20" s="555"/>
      <c r="H20" s="367"/>
      <c r="I20" s="367"/>
      <c r="J20" s="367">
        <v>-5441</v>
      </c>
      <c r="K20" s="367">
        <v>-2391</v>
      </c>
      <c r="L20" s="367">
        <v>10888</v>
      </c>
      <c r="M20" s="367">
        <v>8497</v>
      </c>
      <c r="N20" s="259"/>
      <c r="O20" s="86"/>
    </row>
    <row r="21" spans="1:15" ht="21">
      <c r="A21" s="260" t="s">
        <v>204</v>
      </c>
      <c r="B21" s="366"/>
      <c r="C21" s="366"/>
      <c r="D21" s="366"/>
      <c r="E21" s="366"/>
      <c r="F21" s="366"/>
      <c r="G21" s="549"/>
      <c r="H21" s="366"/>
      <c r="I21" s="366"/>
      <c r="J21" s="366"/>
      <c r="K21" s="366"/>
      <c r="L21" s="366"/>
      <c r="M21" s="366"/>
      <c r="N21" s="259"/>
      <c r="O21" s="86"/>
    </row>
    <row r="22" spans="1:15" ht="21" hidden="1">
      <c r="A22" s="260" t="s">
        <v>289</v>
      </c>
      <c r="B22" s="365"/>
      <c r="C22" s="365"/>
      <c r="D22" s="366"/>
      <c r="E22" s="366"/>
      <c r="F22" s="366"/>
      <c r="G22" s="549"/>
      <c r="H22" s="366"/>
      <c r="I22" s="366"/>
      <c r="J22" s="366"/>
      <c r="K22" s="367">
        <v>0</v>
      </c>
      <c r="L22" s="366"/>
      <c r="M22" s="366">
        <v>0</v>
      </c>
      <c r="N22" s="259"/>
      <c r="O22" s="86"/>
    </row>
    <row r="23" spans="1:15" ht="21">
      <c r="A23" s="260" t="s">
        <v>292</v>
      </c>
      <c r="B23" s="367">
        <v>97</v>
      </c>
      <c r="C23" s="367">
        <v>38</v>
      </c>
      <c r="D23" s="367"/>
      <c r="E23" s="367"/>
      <c r="F23" s="367"/>
      <c r="G23" s="555"/>
      <c r="H23" s="367"/>
      <c r="I23" s="367"/>
      <c r="J23" s="367"/>
      <c r="K23" s="367">
        <v>135</v>
      </c>
      <c r="L23" s="367"/>
      <c r="M23" s="366">
        <v>135</v>
      </c>
      <c r="N23" s="252"/>
      <c r="O23" s="86"/>
    </row>
    <row r="24" spans="1:15" ht="21">
      <c r="A24" s="260" t="s">
        <v>284</v>
      </c>
      <c r="B24" s="367"/>
      <c r="C24" s="367"/>
      <c r="D24" s="367"/>
      <c r="E24" s="367"/>
      <c r="F24" s="367"/>
      <c r="G24" s="555"/>
      <c r="H24" s="367"/>
      <c r="I24" s="367"/>
      <c r="J24" s="367">
        <v>-24791</v>
      </c>
      <c r="K24" s="365">
        <v>-24791</v>
      </c>
      <c r="L24" s="365"/>
      <c r="M24" s="365">
        <v>-24791</v>
      </c>
      <c r="N24" s="259"/>
      <c r="O24" s="86"/>
    </row>
    <row r="25" spans="1:15" ht="21">
      <c r="A25" s="260" t="s">
        <v>285</v>
      </c>
      <c r="B25" s="367"/>
      <c r="C25" s="367"/>
      <c r="D25" s="367"/>
      <c r="E25" s="367"/>
      <c r="F25" s="367"/>
      <c r="G25" s="555"/>
      <c r="H25" s="367"/>
      <c r="I25" s="367"/>
      <c r="J25" s="367"/>
      <c r="K25" s="365"/>
      <c r="L25" s="383">
        <v>-7914</v>
      </c>
      <c r="M25" s="365">
        <v>-7914</v>
      </c>
      <c r="N25" s="259"/>
      <c r="O25" s="86"/>
    </row>
    <row r="26" spans="1:15" ht="21">
      <c r="A26" s="260" t="s">
        <v>1</v>
      </c>
      <c r="B26" s="367"/>
      <c r="C26" s="367"/>
      <c r="D26" s="367"/>
      <c r="E26" s="367"/>
      <c r="F26" s="367"/>
      <c r="G26" s="555"/>
      <c r="H26" s="367"/>
      <c r="I26" s="367"/>
      <c r="J26" s="367"/>
      <c r="K26" s="365"/>
      <c r="L26" s="383">
        <v>1611</v>
      </c>
      <c r="M26" s="365">
        <v>1611</v>
      </c>
      <c r="N26" s="259"/>
      <c r="O26" s="86"/>
    </row>
    <row r="27" spans="1:15" ht="21">
      <c r="A27" s="260"/>
      <c r="B27" s="367"/>
      <c r="C27" s="367"/>
      <c r="D27" s="367"/>
      <c r="E27" s="367"/>
      <c r="F27" s="367"/>
      <c r="G27" s="555"/>
      <c r="H27" s="367"/>
      <c r="I27" s="367"/>
      <c r="J27" s="367"/>
      <c r="K27" s="367"/>
      <c r="L27" s="367"/>
      <c r="M27" s="367"/>
      <c r="N27" s="262"/>
      <c r="O27" s="86"/>
    </row>
    <row r="28" spans="1:15" ht="21.75" thickBot="1">
      <c r="A28" s="257" t="s">
        <v>367</v>
      </c>
      <c r="B28" s="384">
        <v>402946</v>
      </c>
      <c r="C28" s="384">
        <v>20259</v>
      </c>
      <c r="D28" s="384">
        <v>73</v>
      </c>
      <c r="E28" s="384">
        <v>-8954</v>
      </c>
      <c r="F28" s="384">
        <v>24610</v>
      </c>
      <c r="G28" s="556">
        <v>0</v>
      </c>
      <c r="H28" s="384">
        <v>2982</v>
      </c>
      <c r="I28" s="384">
        <v>-5836</v>
      </c>
      <c r="J28" s="384">
        <v>284389</v>
      </c>
      <c r="K28" s="384">
        <v>720469</v>
      </c>
      <c r="L28" s="384">
        <v>115660</v>
      </c>
      <c r="M28" s="384">
        <v>836129</v>
      </c>
      <c r="N28" s="262"/>
      <c r="O28" s="86"/>
    </row>
    <row r="29" spans="1:15" ht="21.75" thickTop="1">
      <c r="A29" s="252"/>
      <c r="B29" s="259"/>
      <c r="C29" s="259"/>
      <c r="D29" s="259"/>
      <c r="E29" s="259"/>
      <c r="F29" s="259"/>
      <c r="G29" s="557"/>
      <c r="H29" s="259"/>
      <c r="I29" s="259"/>
      <c r="J29" s="259"/>
      <c r="K29" s="259"/>
      <c r="L29" s="259"/>
      <c r="M29" s="259"/>
      <c r="N29" s="259"/>
      <c r="O29" s="86"/>
    </row>
    <row r="30" spans="1:15" ht="21" hidden="1">
      <c r="A30" s="252"/>
      <c r="B30" s="259"/>
      <c r="C30" s="259"/>
      <c r="D30" s="259"/>
      <c r="E30" s="259"/>
      <c r="F30" s="259"/>
      <c r="G30" s="557"/>
      <c r="H30" s="259"/>
      <c r="I30" s="259"/>
      <c r="J30" s="259"/>
      <c r="K30" s="259">
        <v>0</v>
      </c>
      <c r="L30" s="259"/>
      <c r="M30" s="259"/>
      <c r="N30" s="259"/>
      <c r="O30" s="86"/>
    </row>
    <row r="31" spans="1:15" ht="21">
      <c r="A31" s="252"/>
      <c r="B31" s="259"/>
      <c r="C31" s="259"/>
      <c r="D31" s="259"/>
      <c r="E31" s="259"/>
      <c r="F31" s="259"/>
      <c r="G31" s="557"/>
      <c r="H31" s="259"/>
      <c r="I31" s="259"/>
      <c r="J31" s="259"/>
      <c r="K31" s="259"/>
      <c r="L31" s="259"/>
      <c r="M31" s="259"/>
      <c r="N31" s="259"/>
      <c r="O31" s="86"/>
    </row>
    <row r="32" spans="1:15" s="124" customFormat="1" ht="20.25">
      <c r="A32" s="594" t="s">
        <v>25</v>
      </c>
      <c r="B32" s="594"/>
      <c r="C32" s="594"/>
      <c r="D32" s="594"/>
      <c r="E32" s="594"/>
      <c r="F32" s="594"/>
      <c r="G32" s="594"/>
      <c r="H32" s="594"/>
      <c r="I32" s="594"/>
      <c r="J32" s="594"/>
      <c r="K32" s="594"/>
      <c r="L32" s="594"/>
      <c r="M32" s="594"/>
      <c r="N32" s="258"/>
      <c r="O32" s="122"/>
    </row>
    <row r="33" spans="1:15" s="124" customFormat="1" ht="22.5" customHeight="1">
      <c r="A33" s="594"/>
      <c r="B33" s="594"/>
      <c r="C33" s="594"/>
      <c r="D33" s="594"/>
      <c r="E33" s="594"/>
      <c r="F33" s="594"/>
      <c r="G33" s="594"/>
      <c r="H33" s="594"/>
      <c r="I33" s="594"/>
      <c r="J33" s="594"/>
      <c r="K33" s="594"/>
      <c r="L33" s="594"/>
      <c r="M33" s="594"/>
      <c r="N33" s="258"/>
      <c r="O33" s="122"/>
    </row>
    <row r="34" spans="1:15" ht="21">
      <c r="A34" s="252"/>
      <c r="B34" s="259"/>
      <c r="C34" s="259"/>
      <c r="D34" s="259"/>
      <c r="E34" s="259"/>
      <c r="F34" s="259"/>
      <c r="G34" s="557"/>
      <c r="H34" s="259"/>
      <c r="I34" s="259"/>
      <c r="J34" s="259"/>
      <c r="K34" s="259"/>
      <c r="L34" s="259"/>
      <c r="M34" s="259"/>
      <c r="N34" s="259"/>
      <c r="O34" s="86"/>
    </row>
    <row r="35" spans="2:15" ht="13.5">
      <c r="B35" s="86"/>
      <c r="C35" s="86"/>
      <c r="D35" s="86"/>
      <c r="E35" s="86"/>
      <c r="F35" s="86"/>
      <c r="G35" s="558"/>
      <c r="H35" s="86"/>
      <c r="I35" s="86"/>
      <c r="J35" s="86"/>
      <c r="K35" s="86"/>
      <c r="L35" s="86"/>
      <c r="M35" s="86"/>
      <c r="N35" s="86"/>
      <c r="O35" s="86"/>
    </row>
    <row r="36" spans="2:15" ht="13.5">
      <c r="B36" s="86"/>
      <c r="C36" s="86"/>
      <c r="D36" s="86"/>
      <c r="E36" s="86"/>
      <c r="F36" s="86"/>
      <c r="G36" s="558"/>
      <c r="H36" s="86"/>
      <c r="I36" s="86"/>
      <c r="J36" s="86"/>
      <c r="K36" s="86"/>
      <c r="L36" s="86"/>
      <c r="M36" s="86"/>
      <c r="N36" s="86"/>
      <c r="O36" s="86"/>
    </row>
    <row r="37" spans="2:15" ht="13.5">
      <c r="B37" s="86"/>
      <c r="C37" s="86"/>
      <c r="D37" s="86"/>
      <c r="E37" s="86"/>
      <c r="F37" s="86"/>
      <c r="G37" s="558"/>
      <c r="H37" s="86"/>
      <c r="I37" s="86"/>
      <c r="J37" s="86"/>
      <c r="K37" s="86"/>
      <c r="L37" s="86"/>
      <c r="M37" s="86"/>
      <c r="N37" s="86"/>
      <c r="O37" s="86"/>
    </row>
    <row r="38" spans="2:15" ht="13.5">
      <c r="B38" s="86"/>
      <c r="C38" s="86"/>
      <c r="D38" s="86"/>
      <c r="E38" s="86"/>
      <c r="F38" s="86"/>
      <c r="G38" s="558"/>
      <c r="H38" s="86"/>
      <c r="I38" s="86"/>
      <c r="J38" s="86"/>
      <c r="K38" s="86"/>
      <c r="L38" s="86"/>
      <c r="M38" s="86"/>
      <c r="N38" s="86"/>
      <c r="O38" s="86"/>
    </row>
    <row r="39" spans="2:15" ht="13.5">
      <c r="B39" s="86"/>
      <c r="C39" s="86"/>
      <c r="D39" s="86"/>
      <c r="E39" s="86"/>
      <c r="F39" s="86"/>
      <c r="G39" s="558"/>
      <c r="H39" s="86"/>
      <c r="I39" s="86"/>
      <c r="J39" s="86"/>
      <c r="K39" s="86"/>
      <c r="L39" s="86"/>
      <c r="M39" s="86"/>
      <c r="N39" s="86"/>
      <c r="O39" s="86"/>
    </row>
  </sheetData>
  <mergeCells count="5">
    <mergeCell ref="A32:M33"/>
    <mergeCell ref="A1:N1"/>
    <mergeCell ref="A2:N2"/>
    <mergeCell ref="B5:K5"/>
    <mergeCell ref="B6:I6"/>
  </mergeCells>
  <printOptions/>
  <pageMargins left="0.75" right="0.75" top="1" bottom="1" header="0.5" footer="0.5"/>
  <pageSetup fitToHeight="1" fitToWidth="1" horizontalDpi="600" verticalDpi="600" orientation="landscape" paperSize="9" scale="51" r:id="rId2"/>
  <drawing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A1:O42"/>
  <sheetViews>
    <sheetView zoomScale="65" zoomScaleNormal="65" zoomScaleSheetLayoutView="75" workbookViewId="0" topLeftCell="C7">
      <selection activeCell="P35" sqref="P35"/>
    </sheetView>
  </sheetViews>
  <sheetFormatPr defaultColWidth="9.140625" defaultRowHeight="13.5"/>
  <cols>
    <col min="1" max="1" width="79.8515625" style="0" bestFit="1" customWidth="1"/>
    <col min="2" max="2" width="17.140625" style="0" customWidth="1"/>
    <col min="3" max="3" width="14.00390625" style="0" customWidth="1"/>
    <col min="4" max="4" width="16.8515625" style="0" customWidth="1"/>
    <col min="5" max="5" width="16.57421875" style="0" customWidth="1"/>
    <col min="6" max="6" width="13.140625" style="0" customWidth="1"/>
    <col min="7" max="7" width="13.140625" style="319" customWidth="1"/>
    <col min="8" max="8" width="11.57421875" style="0" customWidth="1"/>
    <col min="9" max="9" width="13.140625" style="0" bestFit="1" customWidth="1"/>
    <col min="10" max="10" width="18.7109375" style="0" customWidth="1"/>
    <col min="11" max="11" width="16.140625" style="0" customWidth="1"/>
    <col min="12" max="12" width="22.7109375" style="0" bestFit="1" customWidth="1"/>
    <col min="13" max="13" width="15.57421875" style="0" customWidth="1"/>
    <col min="14" max="14" width="9.28125" style="0" bestFit="1" customWidth="1"/>
  </cols>
  <sheetData>
    <row r="1" spans="1:14" ht="15.75">
      <c r="A1" s="609" t="s">
        <v>336</v>
      </c>
      <c r="B1" s="609"/>
      <c r="C1" s="609"/>
      <c r="D1" s="609"/>
      <c r="E1" s="609"/>
      <c r="F1" s="609"/>
      <c r="G1" s="609"/>
      <c r="H1" s="609"/>
      <c r="I1" s="609"/>
      <c r="J1" s="609"/>
      <c r="K1" s="609"/>
      <c r="L1" s="609"/>
      <c r="M1" s="609"/>
      <c r="N1" s="609"/>
    </row>
    <row r="2" spans="1:14" ht="36" customHeight="1">
      <c r="A2" s="595" t="s">
        <v>215</v>
      </c>
      <c r="B2" s="595"/>
      <c r="C2" s="595"/>
      <c r="D2" s="595"/>
      <c r="E2" s="595"/>
      <c r="F2" s="595"/>
      <c r="G2" s="595"/>
      <c r="H2" s="595"/>
      <c r="I2" s="595"/>
      <c r="J2" s="595"/>
      <c r="K2" s="595"/>
      <c r="L2" s="595"/>
      <c r="M2" s="595"/>
      <c r="N2" s="595"/>
    </row>
    <row r="3" spans="1:14" ht="21">
      <c r="A3" s="246" t="s">
        <v>69</v>
      </c>
      <c r="B3" s="252"/>
      <c r="C3" s="252"/>
      <c r="D3" s="252"/>
      <c r="E3" s="252"/>
      <c r="F3" s="252"/>
      <c r="G3" s="547"/>
      <c r="H3" s="252"/>
      <c r="I3" s="252"/>
      <c r="J3" s="252"/>
      <c r="K3" s="252"/>
      <c r="L3" s="252"/>
      <c r="M3" s="252"/>
      <c r="N3" s="252"/>
    </row>
    <row r="4" spans="1:14" ht="21">
      <c r="A4" s="252"/>
      <c r="B4" s="252"/>
      <c r="C4" s="252"/>
      <c r="D4" s="252"/>
      <c r="E4" s="252"/>
      <c r="F4" s="252"/>
      <c r="G4" s="547"/>
      <c r="H4" s="252"/>
      <c r="I4" s="252"/>
      <c r="J4" s="252"/>
      <c r="K4" s="252"/>
      <c r="L4" s="252"/>
      <c r="M4" s="252"/>
      <c r="N4" s="252"/>
    </row>
    <row r="5" spans="1:14" s="106" customFormat="1" ht="26.25" customHeight="1">
      <c r="A5" s="253"/>
      <c r="B5" s="596" t="s">
        <v>294</v>
      </c>
      <c r="C5" s="596"/>
      <c r="D5" s="596"/>
      <c r="E5" s="596"/>
      <c r="F5" s="596"/>
      <c r="G5" s="596"/>
      <c r="H5" s="596"/>
      <c r="I5" s="596"/>
      <c r="J5" s="596"/>
      <c r="K5" s="596"/>
      <c r="L5" s="253"/>
      <c r="M5" s="253"/>
      <c r="N5" s="253"/>
    </row>
    <row r="6" spans="1:14" s="106" customFormat="1" ht="27.75" customHeight="1">
      <c r="A6" s="253"/>
      <c r="B6" s="596" t="s">
        <v>293</v>
      </c>
      <c r="C6" s="596"/>
      <c r="D6" s="596"/>
      <c r="E6" s="596"/>
      <c r="F6" s="596"/>
      <c r="G6" s="596"/>
      <c r="H6" s="596"/>
      <c r="I6" s="596"/>
      <c r="J6" s="254" t="s">
        <v>94</v>
      </c>
      <c r="K6" s="253"/>
      <c r="L6" s="253"/>
      <c r="M6" s="253"/>
      <c r="N6" s="253"/>
    </row>
    <row r="7" spans="1:14" s="106" customFormat="1" ht="20.25">
      <c r="A7" s="253"/>
      <c r="B7" s="214"/>
      <c r="C7" s="214"/>
      <c r="D7" s="214"/>
      <c r="E7" s="214"/>
      <c r="F7" s="214"/>
      <c r="G7" s="189"/>
      <c r="H7" s="214"/>
      <c r="I7" s="214"/>
      <c r="J7" s="254"/>
      <c r="K7" s="253"/>
      <c r="L7" s="253"/>
      <c r="M7" s="253"/>
      <c r="N7" s="253"/>
    </row>
    <row r="8" spans="1:14" s="83" customFormat="1" ht="21">
      <c r="A8" s="255"/>
      <c r="B8" s="255"/>
      <c r="C8" s="255"/>
      <c r="D8" s="256" t="s">
        <v>72</v>
      </c>
      <c r="E8" s="255"/>
      <c r="F8" s="256" t="s">
        <v>191</v>
      </c>
      <c r="G8" s="548" t="s">
        <v>242</v>
      </c>
      <c r="H8" s="256" t="s">
        <v>192</v>
      </c>
      <c r="I8" s="255"/>
      <c r="J8" s="255"/>
      <c r="K8" s="255"/>
      <c r="L8" s="255"/>
      <c r="M8" s="255"/>
      <c r="N8" s="255"/>
    </row>
    <row r="9" spans="1:14" s="83" customFormat="1" ht="21">
      <c r="A9" s="255"/>
      <c r="B9" s="256" t="s">
        <v>73</v>
      </c>
      <c r="C9" s="256" t="s">
        <v>73</v>
      </c>
      <c r="D9" s="256" t="s">
        <v>193</v>
      </c>
      <c r="E9" s="256" t="s">
        <v>74</v>
      </c>
      <c r="F9" s="256" t="s">
        <v>194</v>
      </c>
      <c r="G9" s="548" t="s">
        <v>243</v>
      </c>
      <c r="H9" s="256" t="s">
        <v>195</v>
      </c>
      <c r="I9" s="256" t="s">
        <v>99</v>
      </c>
      <c r="J9" s="256" t="s">
        <v>75</v>
      </c>
      <c r="K9" s="255"/>
      <c r="L9" s="256" t="s">
        <v>222</v>
      </c>
      <c r="M9" s="256" t="s">
        <v>39</v>
      </c>
      <c r="N9" s="255"/>
    </row>
    <row r="10" spans="1:14" s="83" customFormat="1" ht="21">
      <c r="A10" s="256"/>
      <c r="B10" s="256" t="s">
        <v>195</v>
      </c>
      <c r="C10" s="256" t="s">
        <v>196</v>
      </c>
      <c r="D10" s="256" t="s">
        <v>197</v>
      </c>
      <c r="E10" s="256" t="s">
        <v>197</v>
      </c>
      <c r="F10" s="256" t="s">
        <v>197</v>
      </c>
      <c r="G10" s="548" t="s">
        <v>197</v>
      </c>
      <c r="H10" s="256" t="s">
        <v>197</v>
      </c>
      <c r="I10" s="256" t="s">
        <v>41</v>
      </c>
      <c r="J10" s="256" t="s">
        <v>198</v>
      </c>
      <c r="K10" s="256" t="s">
        <v>39</v>
      </c>
      <c r="L10" s="256" t="s">
        <v>199</v>
      </c>
      <c r="M10" s="256" t="s">
        <v>200</v>
      </c>
      <c r="N10" s="255"/>
    </row>
    <row r="11" spans="1:15" ht="21">
      <c r="A11" s="257" t="s">
        <v>216</v>
      </c>
      <c r="B11" s="365">
        <v>402946</v>
      </c>
      <c r="C11" s="365">
        <v>20259</v>
      </c>
      <c r="D11" s="365">
        <v>73</v>
      </c>
      <c r="E11" s="365">
        <v>-8954</v>
      </c>
      <c r="F11" s="365">
        <v>24610</v>
      </c>
      <c r="G11" s="383">
        <v>0</v>
      </c>
      <c r="H11" s="365">
        <v>2982</v>
      </c>
      <c r="I11" s="365">
        <v>-5836</v>
      </c>
      <c r="J11" s="365">
        <v>284389</v>
      </c>
      <c r="K11" s="365">
        <v>720469</v>
      </c>
      <c r="L11" s="365">
        <v>115660</v>
      </c>
      <c r="M11" s="365">
        <v>836129</v>
      </c>
      <c r="N11" s="259"/>
      <c r="O11" s="86"/>
    </row>
    <row r="12" spans="1:15" ht="21">
      <c r="A12" s="260" t="s">
        <v>118</v>
      </c>
      <c r="B12" s="368"/>
      <c r="C12" s="368"/>
      <c r="D12" s="368"/>
      <c r="E12" s="368"/>
      <c r="F12" s="368"/>
      <c r="G12" s="552">
        <v>25348</v>
      </c>
      <c r="H12" s="368"/>
      <c r="I12" s="368"/>
      <c r="J12" s="368">
        <v>-287</v>
      </c>
      <c r="K12" s="376">
        <v>25061</v>
      </c>
      <c r="L12" s="368"/>
      <c r="M12" s="536">
        <v>25061</v>
      </c>
      <c r="N12" s="259"/>
      <c r="O12" s="86"/>
    </row>
    <row r="13" spans="1:15" ht="21">
      <c r="A13" s="257" t="s">
        <v>119</v>
      </c>
      <c r="B13" s="366">
        <v>402946</v>
      </c>
      <c r="C13" s="366">
        <v>20259</v>
      </c>
      <c r="D13" s="366">
        <v>73</v>
      </c>
      <c r="E13" s="366">
        <v>-8954</v>
      </c>
      <c r="F13" s="366">
        <v>24610</v>
      </c>
      <c r="G13" s="549">
        <v>25348</v>
      </c>
      <c r="H13" s="366">
        <v>2982</v>
      </c>
      <c r="I13" s="366">
        <v>-5836</v>
      </c>
      <c r="J13" s="366">
        <v>284102</v>
      </c>
      <c r="K13" s="366">
        <v>745530</v>
      </c>
      <c r="L13" s="366">
        <v>115660</v>
      </c>
      <c r="M13" s="366">
        <v>861190</v>
      </c>
      <c r="N13" s="259"/>
      <c r="O13" s="86"/>
    </row>
    <row r="14" spans="1:15" ht="21">
      <c r="A14" s="260"/>
      <c r="B14" s="366"/>
      <c r="C14" s="366"/>
      <c r="D14" s="366"/>
      <c r="E14" s="366"/>
      <c r="F14" s="366"/>
      <c r="G14" s="549"/>
      <c r="H14" s="366"/>
      <c r="I14" s="366"/>
      <c r="J14" s="366"/>
      <c r="K14" s="379"/>
      <c r="L14" s="366"/>
      <c r="M14" s="379"/>
      <c r="N14" s="259"/>
      <c r="O14" s="86"/>
    </row>
    <row r="15" spans="1:15" ht="21">
      <c r="A15" s="260" t="s">
        <v>205</v>
      </c>
      <c r="B15" s="369"/>
      <c r="C15" s="370"/>
      <c r="D15" s="370"/>
      <c r="E15" s="370">
        <v>-2080</v>
      </c>
      <c r="F15" s="370"/>
      <c r="G15" s="550"/>
      <c r="H15" s="370"/>
      <c r="I15" s="370"/>
      <c r="J15" s="370"/>
      <c r="K15" s="370">
        <v>-2080</v>
      </c>
      <c r="L15" s="370"/>
      <c r="M15" s="371">
        <v>-2080</v>
      </c>
      <c r="N15" s="261"/>
      <c r="O15" s="86"/>
    </row>
    <row r="16" spans="1:15" ht="21">
      <c r="A16" s="260" t="s">
        <v>360</v>
      </c>
      <c r="B16" s="372"/>
      <c r="C16" s="373"/>
      <c r="D16" s="373"/>
      <c r="E16" s="373"/>
      <c r="F16" s="373"/>
      <c r="G16" s="551"/>
      <c r="H16" s="373"/>
      <c r="I16" s="373"/>
      <c r="J16" s="373">
        <v>0</v>
      </c>
      <c r="K16" s="373">
        <v>0</v>
      </c>
      <c r="L16" s="373"/>
      <c r="M16" s="374">
        <v>0</v>
      </c>
      <c r="N16" s="261"/>
      <c r="O16" s="86"/>
    </row>
    <row r="17" spans="1:15" ht="21">
      <c r="A17" s="260" t="s">
        <v>369</v>
      </c>
      <c r="B17" s="375"/>
      <c r="C17" s="368"/>
      <c r="D17" s="368"/>
      <c r="E17" s="368"/>
      <c r="F17" s="368">
        <v>-44</v>
      </c>
      <c r="G17" s="552"/>
      <c r="H17" s="368"/>
      <c r="I17" s="368"/>
      <c r="J17" s="368">
        <v>44</v>
      </c>
      <c r="K17" s="376"/>
      <c r="L17" s="368"/>
      <c r="M17" s="377"/>
      <c r="N17" s="259"/>
      <c r="O17" s="86"/>
    </row>
    <row r="18" spans="1:15" ht="21">
      <c r="A18" s="260"/>
      <c r="B18" s="378"/>
      <c r="C18" s="379"/>
      <c r="D18" s="379"/>
      <c r="E18" s="379"/>
      <c r="F18" s="379"/>
      <c r="G18" s="553"/>
      <c r="H18" s="379"/>
      <c r="I18" s="379"/>
      <c r="J18" s="379"/>
      <c r="K18" s="379"/>
      <c r="L18" s="379"/>
      <c r="M18" s="374"/>
      <c r="N18" s="259"/>
      <c r="O18" s="86"/>
    </row>
    <row r="19" spans="1:15" ht="21">
      <c r="A19" s="260" t="s">
        <v>244</v>
      </c>
      <c r="B19" s="372"/>
      <c r="C19" s="373"/>
      <c r="D19" s="373"/>
      <c r="E19" s="373">
        <v>-2080</v>
      </c>
      <c r="F19" s="373">
        <v>-44</v>
      </c>
      <c r="G19" s="551">
        <v>-2918</v>
      </c>
      <c r="H19" s="373"/>
      <c r="I19" s="373"/>
      <c r="J19" s="373">
        <v>44</v>
      </c>
      <c r="K19" s="373">
        <v>-4998</v>
      </c>
      <c r="L19" s="373"/>
      <c r="M19" s="380">
        <v>-4998</v>
      </c>
      <c r="N19" s="259"/>
      <c r="O19" s="86"/>
    </row>
    <row r="20" spans="1:15" ht="21">
      <c r="A20" s="260" t="s">
        <v>218</v>
      </c>
      <c r="B20" s="381"/>
      <c r="C20" s="376"/>
      <c r="D20" s="376"/>
      <c r="E20" s="376"/>
      <c r="F20" s="376"/>
      <c r="G20" s="554"/>
      <c r="H20" s="376"/>
      <c r="I20" s="376"/>
      <c r="J20" s="376">
        <v>845.7252589902637</v>
      </c>
      <c r="K20" s="376">
        <v>845.7252589902637</v>
      </c>
      <c r="L20" s="376">
        <v>583</v>
      </c>
      <c r="M20" s="382">
        <v>1428.7252589902637</v>
      </c>
      <c r="N20" s="259"/>
      <c r="O20" s="86"/>
    </row>
    <row r="21" spans="1:15" ht="21">
      <c r="A21" s="260"/>
      <c r="B21" s="366"/>
      <c r="C21" s="366"/>
      <c r="D21" s="366"/>
      <c r="E21" s="366"/>
      <c r="F21" s="366"/>
      <c r="G21" s="549"/>
      <c r="H21" s="366"/>
      <c r="I21" s="366"/>
      <c r="J21" s="366"/>
      <c r="K21" s="366"/>
      <c r="L21" s="366"/>
      <c r="M21" s="366"/>
      <c r="N21" s="259"/>
      <c r="O21" s="86"/>
    </row>
    <row r="22" spans="1:15" ht="41.25" customHeight="1">
      <c r="A22" s="263" t="s">
        <v>209</v>
      </c>
      <c r="B22" s="367"/>
      <c r="C22" s="367"/>
      <c r="D22" s="367"/>
      <c r="E22" s="367">
        <v>-2080</v>
      </c>
      <c r="F22" s="367">
        <v>-44</v>
      </c>
      <c r="G22" s="555">
        <v>-2918</v>
      </c>
      <c r="H22" s="367"/>
      <c r="I22" s="367"/>
      <c r="J22" s="367">
        <v>889.7252589902637</v>
      </c>
      <c r="K22" s="367">
        <v>-4152.274741009736</v>
      </c>
      <c r="L22" s="367">
        <v>583</v>
      </c>
      <c r="M22" s="367">
        <v>-3569.2747410097363</v>
      </c>
      <c r="N22" s="259"/>
      <c r="O22" s="86"/>
    </row>
    <row r="23" spans="1:15" ht="21">
      <c r="A23" s="260" t="s">
        <v>204</v>
      </c>
      <c r="B23" s="366"/>
      <c r="C23" s="366"/>
      <c r="D23" s="366"/>
      <c r="E23" s="366"/>
      <c r="F23" s="366"/>
      <c r="G23" s="549"/>
      <c r="H23" s="366"/>
      <c r="I23" s="366"/>
      <c r="J23" s="366"/>
      <c r="K23" s="366"/>
      <c r="L23" s="366"/>
      <c r="M23" s="366"/>
      <c r="N23" s="259"/>
      <c r="O23" s="86"/>
    </row>
    <row r="24" spans="1:15" ht="21">
      <c r="A24" s="260" t="s">
        <v>289</v>
      </c>
      <c r="B24" s="365"/>
      <c r="C24" s="365"/>
      <c r="D24" s="366"/>
      <c r="E24" s="366"/>
      <c r="F24" s="366"/>
      <c r="G24" s="549"/>
      <c r="H24" s="366"/>
      <c r="I24" s="366"/>
      <c r="J24" s="366"/>
      <c r="K24" s="367"/>
      <c r="L24" s="366"/>
      <c r="M24" s="366"/>
      <c r="N24" s="259"/>
      <c r="O24" s="86"/>
    </row>
    <row r="25" spans="1:15" ht="21">
      <c r="A25" s="260" t="s">
        <v>292</v>
      </c>
      <c r="B25" s="367"/>
      <c r="C25" s="367"/>
      <c r="D25" s="367"/>
      <c r="E25" s="367"/>
      <c r="F25" s="367"/>
      <c r="G25" s="555"/>
      <c r="H25" s="367"/>
      <c r="I25" s="367"/>
      <c r="J25" s="367"/>
      <c r="K25" s="367"/>
      <c r="L25" s="367"/>
      <c r="M25" s="366"/>
      <c r="N25" s="252"/>
      <c r="O25" s="86"/>
    </row>
    <row r="26" spans="1:15" ht="21">
      <c r="A26" s="260" t="s">
        <v>284</v>
      </c>
      <c r="B26" s="367"/>
      <c r="C26" s="367"/>
      <c r="D26" s="367"/>
      <c r="E26" s="367"/>
      <c r="F26" s="367"/>
      <c r="G26" s="555"/>
      <c r="H26" s="367"/>
      <c r="I26" s="367"/>
      <c r="J26" s="367"/>
      <c r="K26" s="367"/>
      <c r="L26" s="365"/>
      <c r="M26" s="366"/>
      <c r="N26" s="259"/>
      <c r="O26" s="86"/>
    </row>
    <row r="27" spans="1:15" ht="21">
      <c r="A27" s="260" t="s">
        <v>285</v>
      </c>
      <c r="B27" s="367"/>
      <c r="C27" s="367"/>
      <c r="D27" s="367"/>
      <c r="E27" s="367"/>
      <c r="F27" s="367"/>
      <c r="G27" s="555"/>
      <c r="H27" s="367"/>
      <c r="I27" s="367"/>
      <c r="J27" s="367"/>
      <c r="K27" s="365"/>
      <c r="L27" s="383"/>
      <c r="M27" s="365"/>
      <c r="N27" s="259"/>
      <c r="O27" s="86"/>
    </row>
    <row r="28" spans="1:15" ht="21">
      <c r="A28" s="260" t="s">
        <v>368</v>
      </c>
      <c r="B28" s="367"/>
      <c r="C28" s="367"/>
      <c r="D28" s="367"/>
      <c r="E28" s="367"/>
      <c r="F28" s="367"/>
      <c r="G28" s="555"/>
      <c r="H28" s="367"/>
      <c r="I28" s="367"/>
      <c r="J28" s="367"/>
      <c r="K28" s="365"/>
      <c r="L28" s="383"/>
      <c r="M28" s="365"/>
      <c r="N28" s="259"/>
      <c r="O28" s="86"/>
    </row>
    <row r="29" spans="1:15" ht="21">
      <c r="A29" s="260" t="s">
        <v>1</v>
      </c>
      <c r="B29" s="367"/>
      <c r="C29" s="367"/>
      <c r="D29" s="367"/>
      <c r="E29" s="367"/>
      <c r="F29" s="367"/>
      <c r="G29" s="555"/>
      <c r="H29" s="367"/>
      <c r="I29" s="367"/>
      <c r="J29" s="367"/>
      <c r="K29" s="365"/>
      <c r="L29" s="383"/>
      <c r="M29" s="365"/>
      <c r="N29" s="259"/>
      <c r="O29" s="86"/>
    </row>
    <row r="30" spans="1:15" ht="21">
      <c r="A30" s="260"/>
      <c r="B30" s="367"/>
      <c r="C30" s="367"/>
      <c r="D30" s="367"/>
      <c r="E30" s="367"/>
      <c r="F30" s="367"/>
      <c r="G30" s="555"/>
      <c r="H30" s="367"/>
      <c r="I30" s="367"/>
      <c r="J30" s="367"/>
      <c r="K30" s="367"/>
      <c r="L30" s="367"/>
      <c r="M30" s="367"/>
      <c r="N30" s="262"/>
      <c r="O30" s="86"/>
    </row>
    <row r="31" spans="1:15" ht="21.75" thickBot="1">
      <c r="A31" s="257" t="s">
        <v>217</v>
      </c>
      <c r="B31" s="384">
        <v>402946</v>
      </c>
      <c r="C31" s="384">
        <v>20259</v>
      </c>
      <c r="D31" s="384">
        <v>73</v>
      </c>
      <c r="E31" s="384">
        <v>-11034</v>
      </c>
      <c r="F31" s="384">
        <v>24566</v>
      </c>
      <c r="G31" s="556">
        <v>22430</v>
      </c>
      <c r="H31" s="384">
        <v>2982</v>
      </c>
      <c r="I31" s="384">
        <v>-5836</v>
      </c>
      <c r="J31" s="384">
        <v>284991.72525899025</v>
      </c>
      <c r="K31" s="384">
        <v>741377.7252589903</v>
      </c>
      <c r="L31" s="384">
        <v>116243</v>
      </c>
      <c r="M31" s="384">
        <v>857620.7252589903</v>
      </c>
      <c r="N31" s="262"/>
      <c r="O31" s="86"/>
    </row>
    <row r="32" spans="1:15" ht="21.75" thickTop="1">
      <c r="A32" s="252"/>
      <c r="B32" s="510">
        <v>0</v>
      </c>
      <c r="C32" s="510"/>
      <c r="D32" s="510"/>
      <c r="E32" s="510"/>
      <c r="F32" s="510"/>
      <c r="G32" s="559"/>
      <c r="H32" s="510"/>
      <c r="I32" s="510">
        <v>0</v>
      </c>
      <c r="J32" s="510">
        <v>-0.2747410097508691</v>
      </c>
      <c r="K32" s="510">
        <v>-0.27474100969266146</v>
      </c>
      <c r="L32" s="510">
        <v>0</v>
      </c>
      <c r="M32" s="510">
        <v>-0.27474100969266146</v>
      </c>
      <c r="N32" s="259"/>
      <c r="O32" s="86"/>
    </row>
    <row r="33" spans="1:15" ht="21">
      <c r="A33" s="252"/>
      <c r="B33" s="259"/>
      <c r="C33" s="259"/>
      <c r="D33" s="259"/>
      <c r="E33" s="259"/>
      <c r="F33" s="259"/>
      <c r="G33" s="557"/>
      <c r="H33" s="259"/>
      <c r="I33" s="259"/>
      <c r="J33" s="259"/>
      <c r="K33" s="259">
        <v>0.27474100969266146</v>
      </c>
      <c r="L33" s="259"/>
      <c r="M33" s="259"/>
      <c r="N33" s="259"/>
      <c r="O33" s="86"/>
    </row>
    <row r="34" spans="1:15" ht="21">
      <c r="A34" s="252"/>
      <c r="B34" s="259"/>
      <c r="C34" s="259"/>
      <c r="D34" s="259"/>
      <c r="E34" s="259"/>
      <c r="F34" s="259"/>
      <c r="G34" s="557"/>
      <c r="H34" s="259"/>
      <c r="I34" s="259"/>
      <c r="J34" s="259"/>
      <c r="K34" s="259"/>
      <c r="L34" s="259"/>
      <c r="M34" s="259"/>
      <c r="N34" s="259"/>
      <c r="O34" s="86"/>
    </row>
    <row r="35" spans="1:15" s="124" customFormat="1" ht="20.25">
      <c r="A35" s="594" t="s">
        <v>214</v>
      </c>
      <c r="B35" s="594"/>
      <c r="C35" s="594"/>
      <c r="D35" s="594"/>
      <c r="E35" s="594"/>
      <c r="F35" s="594"/>
      <c r="G35" s="594"/>
      <c r="H35" s="594"/>
      <c r="I35" s="594"/>
      <c r="J35" s="594"/>
      <c r="K35" s="594"/>
      <c r="L35" s="594"/>
      <c r="M35" s="594"/>
      <c r="N35" s="258"/>
      <c r="O35" s="122"/>
    </row>
    <row r="36" spans="1:15" s="124" customFormat="1" ht="22.5" customHeight="1">
      <c r="A36" s="594"/>
      <c r="B36" s="594"/>
      <c r="C36" s="594"/>
      <c r="D36" s="594"/>
      <c r="E36" s="594"/>
      <c r="F36" s="594"/>
      <c r="G36" s="594"/>
      <c r="H36" s="594"/>
      <c r="I36" s="594"/>
      <c r="J36" s="594"/>
      <c r="K36" s="594"/>
      <c r="L36" s="594"/>
      <c r="M36" s="594"/>
      <c r="N36" s="258"/>
      <c r="O36" s="122"/>
    </row>
    <row r="37" spans="1:15" ht="21">
      <c r="A37" s="252"/>
      <c r="B37" s="259"/>
      <c r="C37" s="259"/>
      <c r="D37" s="259"/>
      <c r="E37" s="259"/>
      <c r="F37" s="259"/>
      <c r="G37" s="557"/>
      <c r="H37" s="259"/>
      <c r="I37" s="259"/>
      <c r="J37" s="259"/>
      <c r="K37" s="259"/>
      <c r="L37" s="259"/>
      <c r="M37" s="259"/>
      <c r="N37" s="259"/>
      <c r="O37" s="86"/>
    </row>
    <row r="38" spans="2:15" ht="13.5">
      <c r="B38" s="86"/>
      <c r="C38" s="86"/>
      <c r="D38" s="86"/>
      <c r="E38" s="86"/>
      <c r="F38" s="86"/>
      <c r="G38" s="558"/>
      <c r="H38" s="86"/>
      <c r="I38" s="86"/>
      <c r="J38" s="86"/>
      <c r="K38" s="86"/>
      <c r="L38" s="86"/>
      <c r="M38" s="86"/>
      <c r="N38" s="86"/>
      <c r="O38" s="86"/>
    </row>
    <row r="39" spans="2:15" ht="13.5">
      <c r="B39" s="86"/>
      <c r="C39" s="86"/>
      <c r="D39" s="86"/>
      <c r="E39" s="86"/>
      <c r="F39" s="86"/>
      <c r="G39" s="558"/>
      <c r="H39" s="86"/>
      <c r="I39" s="86"/>
      <c r="J39" s="86"/>
      <c r="K39" s="86"/>
      <c r="L39" s="86"/>
      <c r="M39" s="86"/>
      <c r="N39" s="86"/>
      <c r="O39" s="86"/>
    </row>
    <row r="40" spans="2:15" ht="13.5">
      <c r="B40" s="86"/>
      <c r="C40" s="86"/>
      <c r="D40" s="86"/>
      <c r="E40" s="86"/>
      <c r="F40" s="86"/>
      <c r="G40" s="558"/>
      <c r="H40" s="86"/>
      <c r="I40" s="86"/>
      <c r="J40" s="86"/>
      <c r="K40" s="86"/>
      <c r="L40" s="86"/>
      <c r="M40" s="86"/>
      <c r="N40" s="86"/>
      <c r="O40" s="86"/>
    </row>
    <row r="41" spans="2:15" ht="13.5">
      <c r="B41" s="86"/>
      <c r="C41" s="86"/>
      <c r="D41" s="86"/>
      <c r="E41" s="86"/>
      <c r="F41" s="86"/>
      <c r="G41" s="558"/>
      <c r="H41" s="86"/>
      <c r="I41" s="86"/>
      <c r="J41" s="86"/>
      <c r="K41" s="86"/>
      <c r="L41" s="86"/>
      <c r="M41" s="86"/>
      <c r="N41" s="86"/>
      <c r="O41" s="86"/>
    </row>
    <row r="42" spans="2:15" ht="13.5">
      <c r="B42" s="86"/>
      <c r="C42" s="86"/>
      <c r="D42" s="86"/>
      <c r="E42" s="86"/>
      <c r="F42" s="86"/>
      <c r="G42" s="558"/>
      <c r="H42" s="86"/>
      <c r="I42" s="86"/>
      <c r="J42" s="86"/>
      <c r="K42" s="86"/>
      <c r="L42" s="86"/>
      <c r="M42" s="86"/>
      <c r="N42" s="86"/>
      <c r="O42" s="86"/>
    </row>
  </sheetData>
  <mergeCells count="5">
    <mergeCell ref="A1:N1"/>
    <mergeCell ref="A35:M36"/>
    <mergeCell ref="A2:N2"/>
    <mergeCell ref="B5:K5"/>
    <mergeCell ref="B6:I6"/>
  </mergeCells>
  <printOptions horizontalCentered="1" verticalCentered="1"/>
  <pageMargins left="0.75" right="0.25" top="0.5" bottom="0.5" header="0.5" footer="0.5"/>
  <pageSetup fitToHeight="1" fitToWidth="1" horizontalDpi="300" verticalDpi="300" orientation="landscape" scale="49" r:id="rId2"/>
  <drawing r:id="rId1"/>
</worksheet>
</file>

<file path=xl/worksheets/sheet8.xml><?xml version="1.0" encoding="utf-8"?>
<worksheet xmlns="http://schemas.openxmlformats.org/spreadsheetml/2006/main" xmlns:r="http://schemas.openxmlformats.org/officeDocument/2006/relationships">
  <sheetPr>
    <tabColor indexed="13"/>
  </sheetPr>
  <dimension ref="A1:M29"/>
  <sheetViews>
    <sheetView zoomScale="75" zoomScaleNormal="75" workbookViewId="0" topLeftCell="B1">
      <selection activeCell="F94" sqref="F94"/>
    </sheetView>
  </sheetViews>
  <sheetFormatPr defaultColWidth="9.140625" defaultRowHeight="13.5"/>
  <cols>
    <col min="1" max="1" width="9.140625" style="1" customWidth="1"/>
    <col min="2" max="2" width="76.140625" style="1" customWidth="1"/>
    <col min="3" max="3" width="25.140625" style="1" customWidth="1"/>
    <col min="4" max="4" width="5.57421875" style="1" customWidth="1"/>
    <col min="5" max="5" width="24.28125" style="1" customWidth="1"/>
    <col min="6" max="16384" width="9.140625" style="1" customWidth="1"/>
  </cols>
  <sheetData>
    <row r="1" spans="1:13" ht="15.75">
      <c r="A1" s="597"/>
      <c r="B1" s="597"/>
      <c r="C1" s="597"/>
      <c r="D1" s="597"/>
      <c r="E1" s="597"/>
      <c r="F1" s="597"/>
      <c r="G1" s="597"/>
      <c r="H1" s="597"/>
      <c r="I1" s="597"/>
      <c r="J1" s="597"/>
      <c r="K1" s="597"/>
      <c r="L1" s="597"/>
      <c r="M1" s="597"/>
    </row>
    <row r="2" spans="1:13" ht="15.75">
      <c r="A2" s="125"/>
      <c r="B2" s="157" t="s">
        <v>19</v>
      </c>
      <c r="C2" s="125"/>
      <c r="D2" s="125"/>
      <c r="E2" s="125"/>
      <c r="F2" s="125"/>
      <c r="G2" s="125"/>
      <c r="H2" s="125"/>
      <c r="I2" s="125"/>
      <c r="J2" s="125"/>
      <c r="K2" s="125"/>
      <c r="L2" s="125"/>
      <c r="M2" s="125"/>
    </row>
    <row r="3" spans="1:13" ht="15.75">
      <c r="A3" s="125"/>
      <c r="B3" s="157"/>
      <c r="C3" s="125"/>
      <c r="D3" s="125"/>
      <c r="E3" s="125"/>
      <c r="F3" s="125"/>
      <c r="G3" s="125"/>
      <c r="H3" s="125"/>
      <c r="I3" s="125"/>
      <c r="J3" s="125"/>
      <c r="K3" s="125"/>
      <c r="L3" s="125"/>
      <c r="M3" s="125"/>
    </row>
    <row r="4" spans="1:12" ht="38.25" customHeight="1">
      <c r="A4" s="598" t="s">
        <v>120</v>
      </c>
      <c r="B4" s="598"/>
      <c r="C4" s="598"/>
      <c r="D4" s="598"/>
      <c r="E4" s="598"/>
      <c r="F4" s="598"/>
      <c r="G4" s="598"/>
      <c r="H4" s="251"/>
      <c r="I4" s="251"/>
      <c r="J4" s="251"/>
      <c r="K4" s="251"/>
      <c r="L4" s="251"/>
    </row>
    <row r="5" spans="1:12" ht="20.25">
      <c r="A5" s="190"/>
      <c r="B5" s="190"/>
      <c r="C5" s="190"/>
      <c r="D5" s="190"/>
      <c r="E5" s="190"/>
      <c r="F5" s="190"/>
      <c r="G5" s="190"/>
      <c r="H5" s="190"/>
      <c r="I5" s="190"/>
      <c r="J5" s="190"/>
      <c r="K5" s="190"/>
      <c r="L5" s="190"/>
    </row>
    <row r="6" spans="1:12" ht="20.25">
      <c r="A6" s="190"/>
      <c r="B6" s="190"/>
      <c r="C6" s="190"/>
      <c r="D6" s="190"/>
      <c r="E6" s="190"/>
      <c r="F6" s="190"/>
      <c r="G6" s="190"/>
      <c r="H6" s="190"/>
      <c r="I6" s="190"/>
      <c r="J6" s="190"/>
      <c r="K6" s="190"/>
      <c r="L6" s="190"/>
    </row>
    <row r="7" spans="1:12" ht="20.25">
      <c r="A7" s="246" t="s">
        <v>69</v>
      </c>
      <c r="B7" s="190"/>
      <c r="C7" s="190"/>
      <c r="D7" s="190"/>
      <c r="E7" s="190"/>
      <c r="F7" s="190"/>
      <c r="G7" s="190"/>
      <c r="H7" s="190"/>
      <c r="I7" s="190"/>
      <c r="J7" s="190"/>
      <c r="K7" s="190"/>
      <c r="L7" s="190"/>
    </row>
    <row r="8" spans="1:12" ht="20.25">
      <c r="A8" s="190"/>
      <c r="B8" s="190"/>
      <c r="C8" s="247" t="s">
        <v>121</v>
      </c>
      <c r="D8" s="248"/>
      <c r="E8" s="247" t="s">
        <v>121</v>
      </c>
      <c r="F8" s="190"/>
      <c r="G8" s="190"/>
      <c r="H8" s="190"/>
      <c r="I8" s="190"/>
      <c r="J8" s="190"/>
      <c r="K8" s="190"/>
      <c r="L8" s="190"/>
    </row>
    <row r="9" spans="1:12" ht="20.25">
      <c r="A9" s="190"/>
      <c r="B9" s="190"/>
      <c r="C9" s="249" t="s">
        <v>123</v>
      </c>
      <c r="D9" s="248"/>
      <c r="E9" s="249" t="s">
        <v>122</v>
      </c>
      <c r="F9" s="190"/>
      <c r="G9" s="190"/>
      <c r="H9" s="190"/>
      <c r="I9" s="190"/>
      <c r="J9" s="190"/>
      <c r="K9" s="190"/>
      <c r="L9" s="190"/>
    </row>
    <row r="10" spans="1:12" ht="20.25">
      <c r="A10" s="190"/>
      <c r="B10" s="190"/>
      <c r="C10" s="190"/>
      <c r="D10" s="190"/>
      <c r="E10" s="190"/>
      <c r="F10" s="190"/>
      <c r="G10" s="190"/>
      <c r="H10" s="190"/>
      <c r="I10" s="190"/>
      <c r="J10" s="190"/>
      <c r="K10" s="190"/>
      <c r="L10" s="190"/>
    </row>
    <row r="11" spans="1:12" ht="20.25">
      <c r="A11" s="190"/>
      <c r="B11" s="190"/>
      <c r="C11" s="190"/>
      <c r="D11" s="190"/>
      <c r="E11" s="190"/>
      <c r="F11" s="190"/>
      <c r="G11" s="190"/>
      <c r="H11" s="190"/>
      <c r="I11" s="190"/>
      <c r="J11" s="190"/>
      <c r="K11" s="190"/>
      <c r="L11" s="190"/>
    </row>
    <row r="12" spans="1:12" ht="20.25">
      <c r="A12" s="190"/>
      <c r="B12" s="250" t="s">
        <v>126</v>
      </c>
      <c r="C12" s="385">
        <v>95898</v>
      </c>
      <c r="D12" s="385"/>
      <c r="E12" s="386">
        <v>198707</v>
      </c>
      <c r="F12" s="197"/>
      <c r="G12" s="190"/>
      <c r="H12" s="190"/>
      <c r="I12" s="190"/>
      <c r="J12" s="190"/>
      <c r="K12" s="190"/>
      <c r="L12" s="190"/>
    </row>
    <row r="13" spans="1:12" ht="20.25">
      <c r="A13" s="190"/>
      <c r="B13" s="190"/>
      <c r="C13" s="387"/>
      <c r="D13" s="387"/>
      <c r="E13" s="387"/>
      <c r="F13" s="197"/>
      <c r="G13" s="190"/>
      <c r="H13" s="190"/>
      <c r="I13" s="190"/>
      <c r="J13" s="190"/>
      <c r="K13" s="190"/>
      <c r="L13" s="190"/>
    </row>
    <row r="14" spans="1:12" ht="20.25">
      <c r="A14" s="190"/>
      <c r="B14" s="190" t="s">
        <v>370</v>
      </c>
      <c r="C14" s="387">
        <v>-5568</v>
      </c>
      <c r="D14" s="387"/>
      <c r="E14" s="387">
        <v>-130219</v>
      </c>
      <c r="F14" s="197"/>
      <c r="G14" s="190"/>
      <c r="H14" s="190"/>
      <c r="I14" s="190"/>
      <c r="J14" s="190"/>
      <c r="K14" s="190"/>
      <c r="L14" s="190"/>
    </row>
    <row r="15" spans="1:12" ht="20.25">
      <c r="A15" s="190"/>
      <c r="B15" s="190"/>
      <c r="C15" s="387"/>
      <c r="D15" s="387"/>
      <c r="E15" s="387"/>
      <c r="F15" s="197"/>
      <c r="G15" s="190"/>
      <c r="H15" s="190"/>
      <c r="I15" s="190"/>
      <c r="J15" s="190"/>
      <c r="K15" s="190"/>
      <c r="L15" s="190"/>
    </row>
    <row r="16" spans="1:12" ht="20.25">
      <c r="A16" s="190"/>
      <c r="B16" s="250" t="s">
        <v>219</v>
      </c>
      <c r="C16" s="388">
        <v>-103374</v>
      </c>
      <c r="D16" s="385"/>
      <c r="E16" s="386">
        <v>-40440</v>
      </c>
      <c r="F16" s="197"/>
      <c r="G16" s="190"/>
      <c r="H16" s="190"/>
      <c r="I16" s="190"/>
      <c r="J16" s="190"/>
      <c r="K16" s="190"/>
      <c r="L16" s="190"/>
    </row>
    <row r="17" spans="1:12" ht="20.25">
      <c r="A17" s="190"/>
      <c r="B17" s="190"/>
      <c r="C17" s="389"/>
      <c r="D17" s="389"/>
      <c r="E17" s="389"/>
      <c r="F17" s="197"/>
      <c r="G17" s="190"/>
      <c r="H17" s="190"/>
      <c r="I17" s="190"/>
      <c r="J17" s="190"/>
      <c r="K17" s="190"/>
      <c r="L17" s="190"/>
    </row>
    <row r="18" spans="1:12" ht="20.25">
      <c r="A18" s="190"/>
      <c r="B18" s="190"/>
      <c r="C18" s="387"/>
      <c r="D18" s="387"/>
      <c r="E18" s="387"/>
      <c r="F18" s="197"/>
      <c r="G18" s="190"/>
      <c r="H18" s="190"/>
      <c r="I18" s="190"/>
      <c r="J18" s="190"/>
      <c r="K18" s="190"/>
      <c r="L18" s="190"/>
    </row>
    <row r="19" spans="1:12" ht="20.25">
      <c r="A19" s="190"/>
      <c r="B19" s="190" t="s">
        <v>412</v>
      </c>
      <c r="C19" s="387">
        <v>-13044</v>
      </c>
      <c r="D19" s="387"/>
      <c r="E19" s="387">
        <v>28048</v>
      </c>
      <c r="F19" s="197"/>
      <c r="G19" s="190"/>
      <c r="H19" s="190"/>
      <c r="I19" s="190"/>
      <c r="J19" s="190"/>
      <c r="K19" s="190"/>
      <c r="L19" s="190"/>
    </row>
    <row r="20" spans="1:12" ht="20.25">
      <c r="A20" s="190"/>
      <c r="B20" s="190"/>
      <c r="C20" s="387"/>
      <c r="D20" s="387"/>
      <c r="E20" s="387"/>
      <c r="F20" s="197"/>
      <c r="G20" s="190"/>
      <c r="H20" s="190"/>
      <c r="I20" s="190"/>
      <c r="J20" s="190"/>
      <c r="K20" s="190"/>
      <c r="L20" s="190"/>
    </row>
    <row r="21" spans="1:12" ht="20.25">
      <c r="A21" s="190"/>
      <c r="B21" s="250" t="s">
        <v>164</v>
      </c>
      <c r="C21" s="385">
        <v>227342</v>
      </c>
      <c r="D21" s="385"/>
      <c r="E21" s="386">
        <v>155483</v>
      </c>
      <c r="F21" s="197"/>
      <c r="G21" s="190"/>
      <c r="H21" s="190"/>
      <c r="I21" s="190"/>
      <c r="J21" s="190"/>
      <c r="K21" s="190"/>
      <c r="L21" s="190"/>
    </row>
    <row r="22" spans="1:12" ht="20.25">
      <c r="A22" s="190"/>
      <c r="B22" s="190"/>
      <c r="C22" s="387"/>
      <c r="D22" s="387"/>
      <c r="E22" s="387"/>
      <c r="F22" s="197"/>
      <c r="G22" s="190"/>
      <c r="H22" s="190"/>
      <c r="I22" s="190"/>
      <c r="J22" s="190"/>
      <c r="K22" s="190"/>
      <c r="L22" s="190"/>
    </row>
    <row r="23" spans="1:12" ht="30" customHeight="1" thickBot="1">
      <c r="A23" s="190"/>
      <c r="B23" s="250" t="s">
        <v>124</v>
      </c>
      <c r="C23" s="390">
        <v>214298</v>
      </c>
      <c r="D23" s="390"/>
      <c r="E23" s="391">
        <v>183531</v>
      </c>
      <c r="F23" s="197"/>
      <c r="G23" s="190"/>
      <c r="H23" s="190"/>
      <c r="I23" s="190"/>
      <c r="J23" s="190"/>
      <c r="K23" s="190"/>
      <c r="L23" s="190"/>
    </row>
    <row r="24" spans="1:12" ht="21" hidden="1" thickTop="1">
      <c r="A24" s="190"/>
      <c r="B24" s="190"/>
      <c r="C24" s="210">
        <v>0</v>
      </c>
      <c r="D24" s="190"/>
      <c r="E24" s="190"/>
      <c r="F24" s="190"/>
      <c r="G24" s="190"/>
      <c r="H24" s="190"/>
      <c r="I24" s="190"/>
      <c r="J24" s="190"/>
      <c r="K24" s="190"/>
      <c r="L24" s="190"/>
    </row>
    <row r="25" spans="1:12" ht="21" thickTop="1">
      <c r="A25" s="190"/>
      <c r="B25" s="190"/>
      <c r="C25" s="197"/>
      <c r="D25" s="190"/>
      <c r="E25" s="190"/>
      <c r="F25" s="190"/>
      <c r="G25" s="190"/>
      <c r="H25" s="190"/>
      <c r="I25" s="190"/>
      <c r="J25" s="190"/>
      <c r="K25" s="190"/>
      <c r="L25" s="190"/>
    </row>
    <row r="26" spans="1:12" ht="40.5" customHeight="1">
      <c r="A26" s="190"/>
      <c r="B26" s="594" t="s">
        <v>125</v>
      </c>
      <c r="C26" s="594"/>
      <c r="D26" s="594"/>
      <c r="E26" s="594"/>
      <c r="F26" s="594"/>
      <c r="G26" s="594"/>
      <c r="H26" s="190"/>
      <c r="I26" s="190"/>
      <c r="J26" s="190"/>
      <c r="K26" s="190"/>
      <c r="L26" s="190"/>
    </row>
    <row r="27" spans="1:12" ht="20.25">
      <c r="A27" s="190"/>
      <c r="B27" s="190"/>
      <c r="C27" s="190"/>
      <c r="D27" s="190"/>
      <c r="E27" s="190"/>
      <c r="F27" s="190"/>
      <c r="G27" s="190"/>
      <c r="H27" s="190"/>
      <c r="I27" s="190"/>
      <c r="J27" s="190"/>
      <c r="K27" s="190"/>
      <c r="L27" s="190"/>
    </row>
    <row r="28" spans="1:12" ht="20.25">
      <c r="A28" s="190"/>
      <c r="B28" s="190"/>
      <c r="C28" s="190"/>
      <c r="D28" s="190"/>
      <c r="E28" s="190"/>
      <c r="F28" s="190"/>
      <c r="G28" s="190"/>
      <c r="H28" s="190"/>
      <c r="I28" s="190"/>
      <c r="J28" s="190"/>
      <c r="K28" s="190"/>
      <c r="L28" s="190"/>
    </row>
    <row r="29" spans="1:12" ht="20.25">
      <c r="A29" s="190"/>
      <c r="B29" s="190"/>
      <c r="C29" s="190"/>
      <c r="D29" s="190"/>
      <c r="E29" s="190"/>
      <c r="F29" s="190"/>
      <c r="G29" s="190"/>
      <c r="H29" s="190"/>
      <c r="I29" s="190"/>
      <c r="J29" s="190"/>
      <c r="K29" s="190"/>
      <c r="L29" s="190"/>
    </row>
  </sheetData>
  <mergeCells count="3">
    <mergeCell ref="A1:M1"/>
    <mergeCell ref="A4:G4"/>
    <mergeCell ref="B26:G26"/>
  </mergeCells>
  <printOptions horizontalCentered="1"/>
  <pageMargins left="1" right="0.5" top="0.75" bottom="0.75" header="0.5" footer="0.5"/>
  <pageSetup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tabColor indexed="13"/>
  </sheetPr>
  <dimension ref="A1:AC419"/>
  <sheetViews>
    <sheetView tabSelected="1" view="pageBreakPreview" zoomScale="50" zoomScaleNormal="50" zoomScaleSheetLayoutView="50" workbookViewId="0" topLeftCell="A176">
      <selection activeCell="C195" sqref="C195:J195"/>
    </sheetView>
  </sheetViews>
  <sheetFormatPr defaultColWidth="9.140625" defaultRowHeight="13.5"/>
  <cols>
    <col min="1" max="1" width="9.8515625" style="190" customWidth="1"/>
    <col min="2" max="2" width="5.00390625" style="190" customWidth="1"/>
    <col min="3" max="3" width="41.00390625" style="190" customWidth="1"/>
    <col min="4" max="4" width="19.140625" style="190" customWidth="1"/>
    <col min="5" max="5" width="29.00390625" style="190" customWidth="1"/>
    <col min="6" max="6" width="34.8515625" style="190" customWidth="1"/>
    <col min="7" max="7" width="36.140625" style="190" customWidth="1"/>
    <col min="8" max="8" width="40.140625" style="190" customWidth="1"/>
    <col min="9" max="9" width="41.140625" style="190" customWidth="1"/>
    <col min="10" max="10" width="13.421875" style="190" customWidth="1"/>
    <col min="11" max="11" width="1.7109375" style="190" customWidth="1"/>
    <col min="12" max="12" width="3.7109375" style="190" customWidth="1"/>
    <col min="13" max="13" width="4.7109375" style="190" customWidth="1"/>
    <col min="14" max="14" width="12.57421875" style="190" customWidth="1"/>
    <col min="15" max="15" width="11.00390625" style="190" bestFit="1" customWidth="1"/>
    <col min="16" max="16384" width="9.140625" style="190" customWidth="1"/>
  </cols>
  <sheetData>
    <row r="1" spans="1:12" ht="27">
      <c r="A1" s="637"/>
      <c r="B1" s="639"/>
      <c r="C1" s="639"/>
      <c r="D1" s="639"/>
      <c r="E1" s="639"/>
      <c r="F1" s="639"/>
      <c r="G1" s="639"/>
      <c r="H1" s="639"/>
      <c r="I1" s="639"/>
      <c r="J1" s="639"/>
      <c r="K1" s="639"/>
      <c r="L1" s="639"/>
    </row>
    <row r="2" spans="1:12" ht="27">
      <c r="A2" s="637" t="s">
        <v>20</v>
      </c>
      <c r="B2" s="639"/>
      <c r="C2" s="639"/>
      <c r="D2" s="639"/>
      <c r="E2" s="639"/>
      <c r="F2" s="639"/>
      <c r="G2" s="639"/>
      <c r="H2" s="639"/>
      <c r="I2" s="639"/>
      <c r="J2" s="639"/>
      <c r="K2" s="639"/>
      <c r="L2" s="639"/>
    </row>
    <row r="3" spans="1:29" s="195" customFormat="1" ht="27.75">
      <c r="A3" s="665" t="s">
        <v>27</v>
      </c>
      <c r="B3" s="665"/>
      <c r="C3" s="665"/>
      <c r="D3" s="665"/>
      <c r="E3" s="665"/>
      <c r="F3" s="665"/>
      <c r="G3" s="665"/>
      <c r="H3" s="397"/>
      <c r="I3" s="397"/>
      <c r="J3" s="397"/>
      <c r="K3" s="416"/>
      <c r="L3" s="416"/>
      <c r="AC3" s="339"/>
    </row>
    <row r="4" spans="1:29" s="195" customFormat="1" ht="27.75">
      <c r="A4" s="665" t="s">
        <v>28</v>
      </c>
      <c r="B4" s="665"/>
      <c r="C4" s="665"/>
      <c r="D4" s="665"/>
      <c r="E4" s="665"/>
      <c r="F4" s="665"/>
      <c r="G4" s="665"/>
      <c r="H4" s="397"/>
      <c r="I4" s="397"/>
      <c r="J4" s="397"/>
      <c r="K4" s="416"/>
      <c r="L4" s="416"/>
      <c r="AC4" s="339"/>
    </row>
    <row r="5" spans="1:12" ht="27.75">
      <c r="A5" s="403" t="s">
        <v>127</v>
      </c>
      <c r="B5" s="400"/>
      <c r="C5" s="400"/>
      <c r="D5" s="400"/>
      <c r="E5" s="400"/>
      <c r="F5" s="400"/>
      <c r="G5" s="400"/>
      <c r="H5" s="400"/>
      <c r="I5" s="400"/>
      <c r="J5" s="400"/>
      <c r="K5" s="400"/>
      <c r="L5" s="400"/>
    </row>
    <row r="6" s="547" customFormat="1" ht="19.5" customHeight="1"/>
    <row r="7" spans="1:12" ht="27.75">
      <c r="A7" s="396" t="s">
        <v>372</v>
      </c>
      <c r="B7" s="400"/>
      <c r="C7" s="401" t="s">
        <v>373</v>
      </c>
      <c r="D7" s="400"/>
      <c r="E7" s="400"/>
      <c r="F7" s="400"/>
      <c r="G7" s="400"/>
      <c r="H7" s="400"/>
      <c r="I7" s="400"/>
      <c r="J7" s="400"/>
      <c r="K7" s="400"/>
      <c r="L7" s="400"/>
    </row>
    <row r="8" spans="1:12" ht="27.75">
      <c r="A8" s="402"/>
      <c r="B8" s="400"/>
      <c r="C8" s="400"/>
      <c r="D8" s="400"/>
      <c r="E8" s="400"/>
      <c r="F8" s="400"/>
      <c r="G8" s="400"/>
      <c r="H8" s="400"/>
      <c r="I8" s="400"/>
      <c r="J8" s="400"/>
      <c r="K8" s="400"/>
      <c r="L8" s="400"/>
    </row>
    <row r="9" spans="1:12" ht="27.75">
      <c r="A9" s="402"/>
      <c r="B9" s="400"/>
      <c r="C9" s="400"/>
      <c r="D9" s="400"/>
      <c r="E9" s="400"/>
      <c r="F9" s="400"/>
      <c r="G9" s="400"/>
      <c r="H9" s="400"/>
      <c r="I9" s="400"/>
      <c r="J9" s="400"/>
      <c r="K9" s="400"/>
      <c r="L9" s="400"/>
    </row>
    <row r="10" spans="1:12" ht="27.75">
      <c r="A10" s="396" t="s">
        <v>374</v>
      </c>
      <c r="B10" s="403"/>
      <c r="C10" s="403" t="s">
        <v>96</v>
      </c>
      <c r="D10" s="400"/>
      <c r="E10" s="400"/>
      <c r="F10" s="400"/>
      <c r="G10" s="400"/>
      <c r="H10" s="400"/>
      <c r="I10" s="400"/>
      <c r="J10" s="400"/>
      <c r="K10" s="400"/>
      <c r="L10" s="400"/>
    </row>
    <row r="11" spans="1:12" ht="16.5" customHeight="1">
      <c r="A11" s="396"/>
      <c r="B11" s="403"/>
      <c r="C11" s="403"/>
      <c r="D11" s="400"/>
      <c r="E11" s="400"/>
      <c r="F11" s="400"/>
      <c r="G11" s="400"/>
      <c r="H11" s="400"/>
      <c r="I11" s="400"/>
      <c r="J11" s="400"/>
      <c r="K11" s="400"/>
      <c r="L11" s="400"/>
    </row>
    <row r="12" spans="1:12" ht="90.75" customHeight="1">
      <c r="A12" s="402"/>
      <c r="B12" s="400"/>
      <c r="C12" s="635" t="s">
        <v>117</v>
      </c>
      <c r="D12" s="635"/>
      <c r="E12" s="635"/>
      <c r="F12" s="635"/>
      <c r="G12" s="635"/>
      <c r="H12" s="635"/>
      <c r="I12" s="635"/>
      <c r="J12" s="635"/>
      <c r="K12" s="404"/>
      <c r="L12" s="404"/>
    </row>
    <row r="13" spans="1:12" ht="8.25" customHeight="1">
      <c r="A13" s="402"/>
      <c r="B13" s="400"/>
      <c r="C13" s="399"/>
      <c r="D13" s="399"/>
      <c r="E13" s="399"/>
      <c r="F13" s="399"/>
      <c r="G13" s="399"/>
      <c r="H13" s="399"/>
      <c r="I13" s="399"/>
      <c r="J13" s="399"/>
      <c r="K13" s="404"/>
      <c r="L13" s="404"/>
    </row>
    <row r="14" spans="1:12" ht="67.5" customHeight="1">
      <c r="A14" s="402"/>
      <c r="B14" s="400"/>
      <c r="C14" s="635" t="s">
        <v>128</v>
      </c>
      <c r="D14" s="635"/>
      <c r="E14" s="635"/>
      <c r="F14" s="635"/>
      <c r="G14" s="635"/>
      <c r="H14" s="635"/>
      <c r="I14" s="635"/>
      <c r="J14" s="635"/>
      <c r="K14" s="404"/>
      <c r="L14" s="404"/>
    </row>
    <row r="15" spans="1:12" ht="101.25" customHeight="1">
      <c r="A15" s="402"/>
      <c r="B15" s="400"/>
      <c r="C15" s="635" t="s">
        <v>137</v>
      </c>
      <c r="D15" s="635"/>
      <c r="E15" s="635"/>
      <c r="F15" s="635"/>
      <c r="G15" s="635"/>
      <c r="H15" s="635"/>
      <c r="I15" s="635"/>
      <c r="J15" s="635"/>
      <c r="K15" s="404"/>
      <c r="L15" s="404"/>
    </row>
    <row r="16" spans="1:12" ht="102" customHeight="1">
      <c r="A16" s="402"/>
      <c r="B16" s="400"/>
      <c r="C16" s="635" t="s">
        <v>129</v>
      </c>
      <c r="D16" s="635"/>
      <c r="E16" s="635"/>
      <c r="F16" s="635"/>
      <c r="G16" s="635"/>
      <c r="H16" s="635"/>
      <c r="I16" s="635"/>
      <c r="J16" s="635"/>
      <c r="K16" s="404"/>
      <c r="L16" s="404"/>
    </row>
    <row r="17" spans="1:12" ht="16.5" customHeight="1">
      <c r="A17" s="402"/>
      <c r="B17" s="400"/>
      <c r="C17" s="399"/>
      <c r="D17" s="399"/>
      <c r="E17" s="399"/>
      <c r="F17" s="399"/>
      <c r="G17" s="399"/>
      <c r="H17" s="399"/>
      <c r="I17" s="399"/>
      <c r="J17" s="399"/>
      <c r="K17" s="399"/>
      <c r="L17" s="399"/>
    </row>
    <row r="18" spans="1:12" ht="58.5" customHeight="1">
      <c r="A18" s="396"/>
      <c r="B18" s="400"/>
      <c r="C18" s="600" t="s">
        <v>224</v>
      </c>
      <c r="D18" s="600"/>
      <c r="E18" s="600"/>
      <c r="F18" s="600"/>
      <c r="G18" s="600"/>
      <c r="H18" s="600"/>
      <c r="I18" s="600"/>
      <c r="J18" s="600"/>
      <c r="K18" s="600"/>
      <c r="L18" s="600"/>
    </row>
    <row r="19" spans="1:12" ht="25.5" customHeight="1">
      <c r="A19" s="396"/>
      <c r="B19" s="400"/>
      <c r="C19" s="407"/>
      <c r="D19" s="407"/>
      <c r="E19" s="407"/>
      <c r="F19" s="407"/>
      <c r="G19" s="407"/>
      <c r="H19" s="407"/>
      <c r="I19" s="407"/>
      <c r="J19" s="407"/>
      <c r="K19" s="407"/>
      <c r="L19" s="407"/>
    </row>
    <row r="20" spans="1:12" ht="25.5" customHeight="1" thickBot="1">
      <c r="A20" s="396"/>
      <c r="B20" s="400"/>
      <c r="C20" s="409" t="s">
        <v>226</v>
      </c>
      <c r="D20" s="400"/>
      <c r="E20" s="400"/>
      <c r="F20" s="400"/>
      <c r="G20" s="560" t="s">
        <v>227</v>
      </c>
      <c r="H20" s="400"/>
      <c r="I20" s="407"/>
      <c r="J20" s="407"/>
      <c r="K20" s="407"/>
      <c r="L20" s="407"/>
    </row>
    <row r="21" spans="1:12" ht="25.5" customHeight="1">
      <c r="A21" s="396"/>
      <c r="B21" s="400"/>
      <c r="C21" s="681" t="s">
        <v>225</v>
      </c>
      <c r="D21" s="682"/>
      <c r="E21" s="682"/>
      <c r="F21" s="682"/>
      <c r="G21" s="682"/>
      <c r="H21" s="683"/>
      <c r="I21" s="407"/>
      <c r="J21" s="407"/>
      <c r="K21" s="407"/>
      <c r="L21" s="407"/>
    </row>
    <row r="22" spans="1:12" ht="25.5" customHeight="1">
      <c r="A22" s="396"/>
      <c r="B22" s="400"/>
      <c r="C22" s="675" t="s">
        <v>228</v>
      </c>
      <c r="D22" s="676"/>
      <c r="E22" s="676"/>
      <c r="F22" s="676"/>
      <c r="G22" s="676"/>
      <c r="H22" s="677"/>
      <c r="I22" s="407"/>
      <c r="J22" s="407"/>
      <c r="K22" s="407"/>
      <c r="L22" s="407"/>
    </row>
    <row r="23" spans="1:12" ht="25.5" customHeight="1">
      <c r="A23" s="396"/>
      <c r="B23" s="400"/>
      <c r="C23" s="675" t="s">
        <v>230</v>
      </c>
      <c r="D23" s="676"/>
      <c r="E23" s="676"/>
      <c r="F23" s="676"/>
      <c r="G23" s="676"/>
      <c r="H23" s="677"/>
      <c r="I23" s="407"/>
      <c r="J23" s="407"/>
      <c r="K23" s="407"/>
      <c r="L23" s="407"/>
    </row>
    <row r="24" spans="1:12" ht="25.5" customHeight="1">
      <c r="A24" s="396"/>
      <c r="B24" s="400"/>
      <c r="C24" s="675" t="s">
        <v>231</v>
      </c>
      <c r="D24" s="676"/>
      <c r="E24" s="676"/>
      <c r="F24" s="676"/>
      <c r="G24" s="676"/>
      <c r="H24" s="677"/>
      <c r="I24" s="407"/>
      <c r="J24" s="407"/>
      <c r="K24" s="407"/>
      <c r="L24" s="407"/>
    </row>
    <row r="25" spans="1:12" ht="25.5" customHeight="1">
      <c r="A25" s="396"/>
      <c r="B25" s="400"/>
      <c r="C25" s="675" t="s">
        <v>232</v>
      </c>
      <c r="D25" s="676"/>
      <c r="E25" s="676"/>
      <c r="F25" s="676"/>
      <c r="G25" s="676"/>
      <c r="H25" s="677"/>
      <c r="I25" s="407"/>
      <c r="J25" s="407"/>
      <c r="K25" s="407"/>
      <c r="L25" s="407"/>
    </row>
    <row r="26" spans="1:12" ht="25.5" customHeight="1">
      <c r="A26" s="396"/>
      <c r="B26" s="400"/>
      <c r="C26" s="675" t="s">
        <v>233</v>
      </c>
      <c r="D26" s="676"/>
      <c r="E26" s="676"/>
      <c r="F26" s="676"/>
      <c r="G26" s="676"/>
      <c r="H26" s="677"/>
      <c r="I26" s="407"/>
      <c r="J26" s="407"/>
      <c r="K26" s="407"/>
      <c r="L26" s="407"/>
    </row>
    <row r="27" spans="1:12" ht="25.5" customHeight="1">
      <c r="A27" s="396"/>
      <c r="B27" s="400"/>
      <c r="C27" s="675" t="s">
        <v>234</v>
      </c>
      <c r="D27" s="676"/>
      <c r="E27" s="676"/>
      <c r="F27" s="676"/>
      <c r="G27" s="676"/>
      <c r="H27" s="677"/>
      <c r="I27" s="407"/>
      <c r="J27" s="407"/>
      <c r="K27" s="407"/>
      <c r="L27" s="407"/>
    </row>
    <row r="28" spans="1:12" ht="25.5" customHeight="1">
      <c r="A28" s="396"/>
      <c r="B28" s="400"/>
      <c r="C28" s="675" t="s">
        <v>235</v>
      </c>
      <c r="D28" s="676"/>
      <c r="E28" s="676"/>
      <c r="F28" s="676"/>
      <c r="G28" s="676"/>
      <c r="H28" s="677"/>
      <c r="I28" s="407"/>
      <c r="J28" s="407"/>
      <c r="K28" s="407"/>
      <c r="L28" s="407"/>
    </row>
    <row r="29" spans="1:12" ht="25.5" customHeight="1">
      <c r="A29" s="396"/>
      <c r="B29" s="400"/>
      <c r="C29" s="675" t="s">
        <v>236</v>
      </c>
      <c r="D29" s="676"/>
      <c r="E29" s="676"/>
      <c r="F29" s="676"/>
      <c r="G29" s="676"/>
      <c r="H29" s="677"/>
      <c r="I29" s="407"/>
      <c r="J29" s="407"/>
      <c r="K29" s="407"/>
      <c r="L29" s="407"/>
    </row>
    <row r="30" spans="1:12" ht="25.5" customHeight="1">
      <c r="A30" s="396"/>
      <c r="B30" s="400"/>
      <c r="C30" s="678" t="s">
        <v>237</v>
      </c>
      <c r="D30" s="679"/>
      <c r="E30" s="679"/>
      <c r="F30" s="679"/>
      <c r="G30" s="679"/>
      <c r="H30" s="680"/>
      <c r="I30" s="407"/>
      <c r="J30" s="407"/>
      <c r="K30" s="407"/>
      <c r="L30" s="407"/>
    </row>
    <row r="31" spans="1:12" ht="25.5" customHeight="1">
      <c r="A31" s="396"/>
      <c r="B31" s="400"/>
      <c r="C31" s="675" t="s">
        <v>238</v>
      </c>
      <c r="D31" s="676"/>
      <c r="E31" s="676"/>
      <c r="F31" s="676"/>
      <c r="G31" s="676"/>
      <c r="H31" s="677"/>
      <c r="I31" s="407"/>
      <c r="J31" s="407"/>
      <c r="K31" s="407"/>
      <c r="L31" s="407"/>
    </row>
    <row r="32" spans="1:12" ht="25.5" customHeight="1">
      <c r="A32" s="396"/>
      <c r="B32" s="400"/>
      <c r="C32" s="675" t="s">
        <v>257</v>
      </c>
      <c r="D32" s="676"/>
      <c r="E32" s="676"/>
      <c r="F32" s="676"/>
      <c r="G32" s="676"/>
      <c r="H32" s="677"/>
      <c r="I32" s="407"/>
      <c r="J32" s="407"/>
      <c r="K32" s="407"/>
      <c r="L32" s="407"/>
    </row>
    <row r="33" spans="1:12" ht="25.5" customHeight="1">
      <c r="A33" s="396"/>
      <c r="B33" s="400"/>
      <c r="C33" s="675" t="s">
        <v>258</v>
      </c>
      <c r="D33" s="676"/>
      <c r="E33" s="676"/>
      <c r="F33" s="676"/>
      <c r="G33" s="676"/>
      <c r="H33" s="677"/>
      <c r="I33" s="407"/>
      <c r="J33" s="407"/>
      <c r="K33" s="407"/>
      <c r="L33" s="407"/>
    </row>
    <row r="34" spans="1:12" ht="25.5" customHeight="1">
      <c r="A34" s="396"/>
      <c r="B34" s="400"/>
      <c r="C34" s="675" t="s">
        <v>259</v>
      </c>
      <c r="D34" s="676"/>
      <c r="E34" s="676"/>
      <c r="F34" s="676"/>
      <c r="G34" s="676"/>
      <c r="H34" s="677"/>
      <c r="I34" s="407"/>
      <c r="J34" s="407"/>
      <c r="K34" s="407"/>
      <c r="L34" s="407"/>
    </row>
    <row r="35" spans="1:12" ht="25.5" customHeight="1">
      <c r="A35" s="396"/>
      <c r="B35" s="400"/>
      <c r="C35" s="675" t="s">
        <v>260</v>
      </c>
      <c r="D35" s="676"/>
      <c r="E35" s="676"/>
      <c r="F35" s="676"/>
      <c r="G35" s="676"/>
      <c r="H35" s="677"/>
      <c r="I35" s="407"/>
      <c r="J35" s="407"/>
      <c r="K35" s="407"/>
      <c r="L35" s="407"/>
    </row>
    <row r="36" spans="1:12" ht="25.5" customHeight="1">
      <c r="A36" s="396"/>
      <c r="B36" s="400"/>
      <c r="C36" s="675" t="s">
        <v>261</v>
      </c>
      <c r="D36" s="676"/>
      <c r="E36" s="676"/>
      <c r="F36" s="676"/>
      <c r="G36" s="676"/>
      <c r="H36" s="677"/>
      <c r="I36" s="407"/>
      <c r="J36" s="407"/>
      <c r="K36" s="407"/>
      <c r="L36" s="407"/>
    </row>
    <row r="37" spans="1:12" ht="25.5" customHeight="1">
      <c r="A37" s="396"/>
      <c r="B37" s="400"/>
      <c r="C37" s="675" t="s">
        <v>262</v>
      </c>
      <c r="D37" s="676"/>
      <c r="E37" s="676"/>
      <c r="F37" s="676"/>
      <c r="G37" s="676"/>
      <c r="H37" s="677"/>
      <c r="I37" s="407"/>
      <c r="J37" s="407"/>
      <c r="K37" s="407"/>
      <c r="L37" s="407"/>
    </row>
    <row r="38" spans="1:12" ht="25.5" customHeight="1">
      <c r="A38" s="396"/>
      <c r="B38" s="400"/>
      <c r="C38" s="675" t="s">
        <v>263</v>
      </c>
      <c r="D38" s="676"/>
      <c r="E38" s="676"/>
      <c r="F38" s="676"/>
      <c r="G38" s="676"/>
      <c r="H38" s="677"/>
      <c r="I38" s="407"/>
      <c r="J38" s="407"/>
      <c r="K38" s="407"/>
      <c r="L38" s="407"/>
    </row>
    <row r="39" spans="1:12" ht="28.5" customHeight="1" thickBot="1">
      <c r="A39" s="396"/>
      <c r="B39" s="400"/>
      <c r="C39" s="684" t="s">
        <v>264</v>
      </c>
      <c r="D39" s="685"/>
      <c r="E39" s="685"/>
      <c r="F39" s="685"/>
      <c r="G39" s="685"/>
      <c r="H39" s="686"/>
      <c r="I39" s="407"/>
      <c r="J39" s="407"/>
      <c r="K39" s="407"/>
      <c r="L39" s="407"/>
    </row>
    <row r="40" spans="1:12" ht="25.5" customHeight="1">
      <c r="A40" s="396"/>
      <c r="B40" s="400"/>
      <c r="C40" s="439"/>
      <c r="D40" s="439"/>
      <c r="E40" s="439"/>
      <c r="F40" s="439"/>
      <c r="G40" s="439"/>
      <c r="H40" s="439"/>
      <c r="I40" s="407"/>
      <c r="J40" s="407"/>
      <c r="K40" s="407"/>
      <c r="L40" s="407"/>
    </row>
    <row r="41" spans="1:12" ht="25.5" customHeight="1">
      <c r="A41" s="396"/>
      <c r="B41" s="400"/>
      <c r="C41" s="599" t="s">
        <v>265</v>
      </c>
      <c r="D41" s="599"/>
      <c r="E41" s="599"/>
      <c r="F41" s="599"/>
      <c r="G41" s="599"/>
      <c r="H41" s="599"/>
      <c r="I41" s="599"/>
      <c r="J41" s="599"/>
      <c r="K41" s="407"/>
      <c r="L41" s="407"/>
    </row>
    <row r="42" spans="1:12" ht="49.5" customHeight="1">
      <c r="A42" s="396"/>
      <c r="B42" s="400"/>
      <c r="C42" s="599"/>
      <c r="D42" s="599"/>
      <c r="E42" s="599"/>
      <c r="F42" s="599"/>
      <c r="G42" s="599"/>
      <c r="H42" s="599"/>
      <c r="I42" s="599"/>
      <c r="J42" s="599"/>
      <c r="K42" s="407"/>
      <c r="L42" s="407"/>
    </row>
    <row r="43" spans="1:12" ht="25.5" customHeight="1">
      <c r="A43" s="396"/>
      <c r="B43" s="400"/>
      <c r="C43" s="439"/>
      <c r="D43" s="439"/>
      <c r="E43" s="439"/>
      <c r="F43" s="439"/>
      <c r="G43" s="439"/>
      <c r="H43" s="561"/>
      <c r="I43" s="486"/>
      <c r="J43" s="481"/>
      <c r="K43" s="407"/>
      <c r="L43" s="407"/>
    </row>
    <row r="44" spans="1:12" ht="25.5" customHeight="1">
      <c r="A44" s="396"/>
      <c r="B44" s="400"/>
      <c r="C44" s="687" t="s">
        <v>266</v>
      </c>
      <c r="D44" s="687"/>
      <c r="E44" s="687"/>
      <c r="F44" s="687"/>
      <c r="G44" s="687"/>
      <c r="H44" s="687"/>
      <c r="I44" s="687"/>
      <c r="J44" s="481"/>
      <c r="K44" s="407"/>
      <c r="L44" s="407"/>
    </row>
    <row r="45" spans="1:12" ht="25.5" customHeight="1">
      <c r="A45" s="396"/>
      <c r="B45" s="400"/>
      <c r="C45" s="599" t="s">
        <v>220</v>
      </c>
      <c r="D45" s="599"/>
      <c r="E45" s="599"/>
      <c r="F45" s="599"/>
      <c r="G45" s="599"/>
      <c r="H45" s="599"/>
      <c r="I45" s="599"/>
      <c r="J45" s="599"/>
      <c r="K45" s="407"/>
      <c r="L45" s="407"/>
    </row>
    <row r="46" spans="1:12" ht="25.5" customHeight="1">
      <c r="A46" s="396"/>
      <c r="B46" s="400"/>
      <c r="C46" s="599"/>
      <c r="D46" s="599"/>
      <c r="E46" s="599"/>
      <c r="F46" s="599"/>
      <c r="G46" s="599"/>
      <c r="H46" s="599"/>
      <c r="I46" s="599"/>
      <c r="J46" s="599"/>
      <c r="K46" s="407"/>
      <c r="L46" s="407"/>
    </row>
    <row r="47" spans="1:12" ht="85.5" customHeight="1">
      <c r="A47" s="396"/>
      <c r="B47" s="400"/>
      <c r="C47" s="599"/>
      <c r="D47" s="599"/>
      <c r="E47" s="599"/>
      <c r="F47" s="599"/>
      <c r="G47" s="599"/>
      <c r="H47" s="599"/>
      <c r="I47" s="599"/>
      <c r="J47" s="599"/>
      <c r="K47" s="407"/>
      <c r="L47" s="407"/>
    </row>
    <row r="48" spans="1:12" ht="25.5" customHeight="1" hidden="1">
      <c r="A48" s="396"/>
      <c r="B48" s="400"/>
      <c r="C48" s="599"/>
      <c r="D48" s="599"/>
      <c r="E48" s="599"/>
      <c r="F48" s="599"/>
      <c r="G48" s="599"/>
      <c r="H48" s="599"/>
      <c r="I48" s="599"/>
      <c r="J48" s="599"/>
      <c r="K48" s="407"/>
      <c r="L48" s="407"/>
    </row>
    <row r="49" spans="1:12" ht="25.5" customHeight="1" hidden="1">
      <c r="A49" s="396"/>
      <c r="B49" s="400"/>
      <c r="C49" s="599"/>
      <c r="D49" s="599"/>
      <c r="E49" s="599"/>
      <c r="F49" s="599"/>
      <c r="G49" s="599"/>
      <c r="H49" s="599"/>
      <c r="I49" s="599"/>
      <c r="J49" s="599"/>
      <c r="K49" s="407"/>
      <c r="L49" s="407"/>
    </row>
    <row r="50" spans="1:12" ht="25.5" customHeight="1" hidden="1">
      <c r="A50" s="396"/>
      <c r="B50" s="400"/>
      <c r="C50" s="599"/>
      <c r="D50" s="599"/>
      <c r="E50" s="599"/>
      <c r="F50" s="599"/>
      <c r="G50" s="599"/>
      <c r="H50" s="599"/>
      <c r="I50" s="599"/>
      <c r="J50" s="599"/>
      <c r="K50" s="407"/>
      <c r="L50" s="407"/>
    </row>
    <row r="51" spans="1:12" ht="30" customHeight="1">
      <c r="A51" s="396"/>
      <c r="B51" s="400"/>
      <c r="C51" s="599" t="s">
        <v>267</v>
      </c>
      <c r="D51" s="599"/>
      <c r="E51" s="599"/>
      <c r="F51" s="599"/>
      <c r="G51" s="599"/>
      <c r="H51" s="599"/>
      <c r="I51" s="599"/>
      <c r="J51" s="481"/>
      <c r="K51" s="407"/>
      <c r="L51" s="407"/>
    </row>
    <row r="52" spans="1:12" ht="25.5" customHeight="1">
      <c r="A52" s="396"/>
      <c r="B52" s="400"/>
      <c r="C52" s="599" t="s">
        <v>223</v>
      </c>
      <c r="D52" s="599"/>
      <c r="E52" s="599"/>
      <c r="F52" s="599"/>
      <c r="G52" s="599"/>
      <c r="H52" s="599"/>
      <c r="I52" s="599"/>
      <c r="J52" s="599"/>
      <c r="K52" s="407"/>
      <c r="L52" s="407"/>
    </row>
    <row r="53" spans="1:12" ht="25.5" customHeight="1">
      <c r="A53" s="396"/>
      <c r="B53" s="400"/>
      <c r="C53" s="599"/>
      <c r="D53" s="599"/>
      <c r="E53" s="599"/>
      <c r="F53" s="599"/>
      <c r="G53" s="599"/>
      <c r="H53" s="599"/>
      <c r="I53" s="599"/>
      <c r="J53" s="599"/>
      <c r="K53" s="407"/>
      <c r="L53" s="407"/>
    </row>
    <row r="54" spans="1:12" ht="25.5" customHeight="1">
      <c r="A54" s="396"/>
      <c r="B54" s="400"/>
      <c r="C54" s="599"/>
      <c r="D54" s="599"/>
      <c r="E54" s="599"/>
      <c r="F54" s="599"/>
      <c r="G54" s="599"/>
      <c r="H54" s="599"/>
      <c r="I54" s="599"/>
      <c r="J54" s="599"/>
      <c r="K54" s="407"/>
      <c r="L54" s="407"/>
    </row>
    <row r="55" spans="1:12" ht="49.5" customHeight="1">
      <c r="A55" s="396"/>
      <c r="B55" s="400"/>
      <c r="C55" s="599"/>
      <c r="D55" s="599"/>
      <c r="E55" s="599"/>
      <c r="F55" s="599"/>
      <c r="G55" s="599"/>
      <c r="H55" s="599"/>
      <c r="I55" s="599"/>
      <c r="J55" s="599"/>
      <c r="K55" s="407"/>
      <c r="L55" s="407"/>
    </row>
    <row r="56" spans="1:12" ht="24" customHeight="1">
      <c r="A56" s="396"/>
      <c r="B56" s="400"/>
      <c r="C56" s="599"/>
      <c r="D56" s="599"/>
      <c r="E56" s="599"/>
      <c r="F56" s="599"/>
      <c r="G56" s="599"/>
      <c r="H56" s="599"/>
      <c r="I56" s="599"/>
      <c r="J56" s="599"/>
      <c r="K56" s="407"/>
      <c r="L56" s="407"/>
    </row>
    <row r="57" spans="1:10" ht="43.5" customHeight="1">
      <c r="A57" s="198"/>
      <c r="C57" s="638" t="s">
        <v>21</v>
      </c>
      <c r="D57" s="592"/>
      <c r="E57" s="592"/>
      <c r="F57" s="592"/>
      <c r="G57" s="592"/>
      <c r="H57" s="592"/>
      <c r="I57" s="592"/>
      <c r="J57" s="592"/>
    </row>
    <row r="58" spans="1:12" ht="25.5" customHeight="1">
      <c r="A58" s="396"/>
      <c r="B58" s="400"/>
      <c r="C58" s="562" t="s">
        <v>268</v>
      </c>
      <c r="D58" s="400"/>
      <c r="E58" s="400"/>
      <c r="F58" s="400"/>
      <c r="G58" s="400"/>
      <c r="H58" s="400"/>
      <c r="I58" s="400"/>
      <c r="J58" s="481"/>
      <c r="K58" s="407"/>
      <c r="L58" s="407"/>
    </row>
    <row r="59" spans="1:12" ht="30" customHeight="1">
      <c r="A59" s="396"/>
      <c r="B59" s="400"/>
      <c r="C59" s="409" t="s">
        <v>269</v>
      </c>
      <c r="D59" s="409"/>
      <c r="E59" s="409"/>
      <c r="F59" s="409"/>
      <c r="G59" s="409"/>
      <c r="H59" s="409"/>
      <c r="I59" s="409"/>
      <c r="J59" s="563"/>
      <c r="K59" s="404"/>
      <c r="L59" s="404"/>
    </row>
    <row r="60" spans="1:12" ht="30" customHeight="1">
      <c r="A60" s="396"/>
      <c r="B60" s="400"/>
      <c r="C60" s="409" t="s">
        <v>270</v>
      </c>
      <c r="D60" s="409"/>
      <c r="E60" s="409"/>
      <c r="F60" s="409"/>
      <c r="G60" s="409"/>
      <c r="H60" s="409"/>
      <c r="I60" s="409"/>
      <c r="J60" s="563"/>
      <c r="K60" s="404"/>
      <c r="L60" s="404"/>
    </row>
    <row r="61" spans="1:12" ht="28.5" customHeight="1">
      <c r="A61" s="396"/>
      <c r="B61" s="400"/>
      <c r="C61" s="409" t="s">
        <v>271</v>
      </c>
      <c r="D61" s="409"/>
      <c r="E61" s="409"/>
      <c r="F61" s="409"/>
      <c r="G61" s="409"/>
      <c r="H61" s="409"/>
      <c r="I61" s="409"/>
      <c r="J61" s="563"/>
      <c r="K61" s="404"/>
      <c r="L61" s="404"/>
    </row>
    <row r="62" spans="1:12" ht="28.5" customHeight="1">
      <c r="A62" s="396"/>
      <c r="B62" s="400"/>
      <c r="C62" s="409" t="s">
        <v>272</v>
      </c>
      <c r="D62" s="409"/>
      <c r="E62" s="409"/>
      <c r="F62" s="409"/>
      <c r="G62" s="409"/>
      <c r="H62" s="409"/>
      <c r="I62" s="409"/>
      <c r="J62" s="563"/>
      <c r="K62" s="404"/>
      <c r="L62" s="404"/>
    </row>
    <row r="63" spans="1:12" ht="25.5" customHeight="1">
      <c r="A63" s="396"/>
      <c r="B63" s="400"/>
      <c r="C63" s="409" t="s">
        <v>273</v>
      </c>
      <c r="D63" s="409"/>
      <c r="E63" s="409"/>
      <c r="F63" s="409"/>
      <c r="G63" s="409"/>
      <c r="H63" s="409"/>
      <c r="I63" s="409"/>
      <c r="J63" s="563"/>
      <c r="K63" s="404"/>
      <c r="L63" s="404"/>
    </row>
    <row r="64" spans="1:12" ht="25.5" customHeight="1">
      <c r="A64" s="396"/>
      <c r="B64" s="400"/>
      <c r="C64" s="409" t="s">
        <v>247</v>
      </c>
      <c r="D64" s="409"/>
      <c r="E64" s="409"/>
      <c r="F64" s="409"/>
      <c r="G64" s="409"/>
      <c r="H64" s="409"/>
      <c r="I64" s="409"/>
      <c r="J64" s="563"/>
      <c r="K64" s="404"/>
      <c r="L64" s="404"/>
    </row>
    <row r="65" spans="1:12" ht="25.5" customHeight="1">
      <c r="A65" s="396"/>
      <c r="B65" s="400"/>
      <c r="C65" s="409" t="s">
        <v>248</v>
      </c>
      <c r="D65" s="409"/>
      <c r="E65" s="409"/>
      <c r="F65" s="409"/>
      <c r="G65" s="409"/>
      <c r="H65" s="409"/>
      <c r="I65" s="409"/>
      <c r="J65" s="563"/>
      <c r="K65" s="404"/>
      <c r="L65" s="404"/>
    </row>
    <row r="66" spans="1:12" ht="25.5" customHeight="1">
      <c r="A66" s="396"/>
      <c r="B66" s="400"/>
      <c r="C66" s="409" t="s">
        <v>249</v>
      </c>
      <c r="D66" s="409"/>
      <c r="E66" s="409"/>
      <c r="F66" s="409"/>
      <c r="G66" s="409"/>
      <c r="H66" s="409"/>
      <c r="I66" s="409"/>
      <c r="J66" s="563"/>
      <c r="K66" s="404"/>
      <c r="L66" s="404"/>
    </row>
    <row r="67" spans="1:12" ht="25.5" customHeight="1">
      <c r="A67" s="396"/>
      <c r="B67" s="400"/>
      <c r="C67" s="400"/>
      <c r="D67" s="400"/>
      <c r="E67" s="400"/>
      <c r="F67" s="400"/>
      <c r="G67" s="400"/>
      <c r="H67" s="400"/>
      <c r="I67" s="400"/>
      <c r="J67" s="481"/>
      <c r="K67" s="407"/>
      <c r="L67" s="407"/>
    </row>
    <row r="68" spans="1:12" ht="28.5" customHeight="1">
      <c r="A68" s="396"/>
      <c r="B68" s="400"/>
      <c r="C68" s="687" t="s">
        <v>274</v>
      </c>
      <c r="D68" s="687"/>
      <c r="E68" s="687"/>
      <c r="F68" s="687"/>
      <c r="G68" s="687"/>
      <c r="H68" s="687"/>
      <c r="I68" s="687"/>
      <c r="J68" s="481"/>
      <c r="K68" s="407"/>
      <c r="L68" s="407"/>
    </row>
    <row r="69" spans="1:12" ht="25.5" customHeight="1">
      <c r="A69" s="396"/>
      <c r="B69" s="400"/>
      <c r="C69" s="688" t="s">
        <v>2</v>
      </c>
      <c r="D69" s="688"/>
      <c r="E69" s="688"/>
      <c r="F69" s="688"/>
      <c r="G69" s="688"/>
      <c r="H69" s="688"/>
      <c r="I69" s="688"/>
      <c r="J69" s="688"/>
      <c r="K69" s="407"/>
      <c r="L69" s="407"/>
    </row>
    <row r="70" spans="1:12" ht="25.5" customHeight="1">
      <c r="A70" s="396"/>
      <c r="B70" s="400"/>
      <c r="C70" s="688"/>
      <c r="D70" s="688"/>
      <c r="E70" s="688"/>
      <c r="F70" s="688"/>
      <c r="G70" s="688"/>
      <c r="H70" s="688"/>
      <c r="I70" s="688"/>
      <c r="J70" s="688"/>
      <c r="K70" s="407"/>
      <c r="L70" s="407"/>
    </row>
    <row r="71" spans="1:12" ht="60" customHeight="1">
      <c r="A71" s="396"/>
      <c r="B71" s="400"/>
      <c r="C71" s="688"/>
      <c r="D71" s="688"/>
      <c r="E71" s="688"/>
      <c r="F71" s="688"/>
      <c r="G71" s="688"/>
      <c r="H71" s="688"/>
      <c r="I71" s="688"/>
      <c r="J71" s="688"/>
      <c r="K71" s="407"/>
      <c r="L71" s="407"/>
    </row>
    <row r="72" spans="1:12" ht="25.5" customHeight="1" hidden="1">
      <c r="A72" s="396"/>
      <c r="B72" s="400"/>
      <c r="C72" s="688"/>
      <c r="D72" s="688"/>
      <c r="E72" s="688"/>
      <c r="F72" s="688"/>
      <c r="G72" s="688"/>
      <c r="H72" s="688"/>
      <c r="I72" s="688"/>
      <c r="J72" s="688"/>
      <c r="K72" s="407"/>
      <c r="L72" s="407"/>
    </row>
    <row r="73" spans="1:12" ht="31.5" customHeight="1" hidden="1" thickBot="1">
      <c r="A73" s="396"/>
      <c r="B73" s="400"/>
      <c r="C73" s="641" t="s">
        <v>275</v>
      </c>
      <c r="D73" s="641"/>
      <c r="E73" s="641"/>
      <c r="F73" s="641"/>
      <c r="G73" s="641"/>
      <c r="H73" s="641"/>
      <c r="I73" s="486"/>
      <c r="J73" s="481"/>
      <c r="K73" s="407"/>
      <c r="L73" s="407"/>
    </row>
    <row r="74" spans="1:12" ht="25.5" customHeight="1" hidden="1">
      <c r="A74" s="396"/>
      <c r="B74" s="400"/>
      <c r="C74" s="689" t="s">
        <v>276</v>
      </c>
      <c r="D74" s="690"/>
      <c r="E74" s="690"/>
      <c r="F74" s="690"/>
      <c r="G74" s="690"/>
      <c r="H74" s="691"/>
      <c r="I74" s="564">
        <v>40360</v>
      </c>
      <c r="J74" s="481"/>
      <c r="K74" s="407"/>
      <c r="L74" s="407"/>
    </row>
    <row r="75" spans="1:12" ht="25.5" customHeight="1" hidden="1">
      <c r="A75" s="396"/>
      <c r="B75" s="400"/>
      <c r="C75" s="675" t="s">
        <v>277</v>
      </c>
      <c r="D75" s="676"/>
      <c r="E75" s="676"/>
      <c r="F75" s="676"/>
      <c r="G75" s="676"/>
      <c r="H75" s="677"/>
      <c r="I75" s="565">
        <v>40360</v>
      </c>
      <c r="J75" s="481"/>
      <c r="K75" s="407"/>
      <c r="L75" s="407"/>
    </row>
    <row r="76" spans="1:12" ht="28.5" customHeight="1" hidden="1" thickBot="1">
      <c r="A76" s="396"/>
      <c r="B76" s="400"/>
      <c r="C76" s="684" t="s">
        <v>278</v>
      </c>
      <c r="D76" s="685"/>
      <c r="E76" s="685"/>
      <c r="F76" s="685"/>
      <c r="G76" s="685"/>
      <c r="H76" s="686"/>
      <c r="I76" s="566">
        <v>40360</v>
      </c>
      <c r="J76" s="481"/>
      <c r="K76" s="407"/>
      <c r="L76" s="407"/>
    </row>
    <row r="77" spans="1:12" ht="25.5" customHeight="1" hidden="1">
      <c r="A77" s="396"/>
      <c r="B77" s="400"/>
      <c r="C77" s="481"/>
      <c r="D77" s="481"/>
      <c r="E77" s="481"/>
      <c r="F77" s="481"/>
      <c r="G77" s="481"/>
      <c r="H77" s="481"/>
      <c r="I77" s="481"/>
      <c r="J77" s="481"/>
      <c r="K77" s="407"/>
      <c r="L77" s="407"/>
    </row>
    <row r="78" spans="1:12" ht="25.5" customHeight="1" hidden="1">
      <c r="A78" s="396"/>
      <c r="B78" s="400"/>
      <c r="C78" s="641" t="s">
        <v>279</v>
      </c>
      <c r="D78" s="641"/>
      <c r="E78" s="641"/>
      <c r="F78" s="641"/>
      <c r="G78" s="641"/>
      <c r="H78" s="641"/>
      <c r="I78" s="641"/>
      <c r="J78" s="641"/>
      <c r="K78" s="407"/>
      <c r="L78" s="407"/>
    </row>
    <row r="79" spans="1:12" ht="25.5" customHeight="1" hidden="1">
      <c r="A79" s="396"/>
      <c r="B79" s="400"/>
      <c r="C79" s="439"/>
      <c r="D79" s="439"/>
      <c r="E79" s="439"/>
      <c r="F79" s="439"/>
      <c r="G79" s="439"/>
      <c r="H79" s="439"/>
      <c r="I79" s="439"/>
      <c r="J79" s="439"/>
      <c r="K79" s="407"/>
      <c r="L79" s="407"/>
    </row>
    <row r="80" spans="1:12" ht="25.5" customHeight="1" hidden="1">
      <c r="A80" s="396"/>
      <c r="B80" s="400"/>
      <c r="C80" s="541"/>
      <c r="D80" s="541"/>
      <c r="E80" s="541"/>
      <c r="F80" s="541"/>
      <c r="G80" s="541"/>
      <c r="H80" s="541"/>
      <c r="I80" s="541"/>
      <c r="J80" s="541"/>
      <c r="K80" s="407"/>
      <c r="L80" s="407"/>
    </row>
    <row r="81" spans="1:12" ht="25.5" customHeight="1">
      <c r="A81" s="396"/>
      <c r="B81" s="400"/>
      <c r="C81" s="541"/>
      <c r="D81" s="541"/>
      <c r="E81" s="541"/>
      <c r="F81" s="541"/>
      <c r="G81" s="541"/>
      <c r="H81" s="541"/>
      <c r="I81" s="541"/>
      <c r="J81" s="541"/>
      <c r="K81" s="407"/>
      <c r="L81" s="407"/>
    </row>
    <row r="82" spans="1:12" ht="36" customHeight="1">
      <c r="A82" s="396"/>
      <c r="B82" s="400"/>
      <c r="C82" s="599" t="s">
        <v>250</v>
      </c>
      <c r="D82" s="599"/>
      <c r="E82" s="599"/>
      <c r="F82" s="599"/>
      <c r="G82" s="599"/>
      <c r="H82" s="541"/>
      <c r="I82" s="541"/>
      <c r="J82" s="541"/>
      <c r="K82" s="407"/>
      <c r="L82" s="407"/>
    </row>
    <row r="83" spans="1:12" ht="25.5" customHeight="1">
      <c r="A83" s="396"/>
      <c r="B83" s="400"/>
      <c r="C83" s="541"/>
      <c r="D83" s="541"/>
      <c r="E83" s="541"/>
      <c r="F83" s="541"/>
      <c r="G83" s="541"/>
      <c r="H83" s="541"/>
      <c r="I83" s="541"/>
      <c r="J83" s="541"/>
      <c r="K83" s="407"/>
      <c r="L83" s="407"/>
    </row>
    <row r="84" spans="1:12" ht="25.5" customHeight="1">
      <c r="A84" s="396"/>
      <c r="B84" s="400"/>
      <c r="C84" s="541"/>
      <c r="D84" s="541"/>
      <c r="E84" s="541"/>
      <c r="F84" s="541"/>
      <c r="G84" s="541"/>
      <c r="H84" s="396" t="s">
        <v>251</v>
      </c>
      <c r="I84" s="396" t="s">
        <v>75</v>
      </c>
      <c r="J84" s="541"/>
      <c r="K84" s="407"/>
      <c r="L84" s="407"/>
    </row>
    <row r="85" spans="1:12" ht="25.5" customHeight="1">
      <c r="A85" s="396"/>
      <c r="B85" s="400"/>
      <c r="C85" s="541"/>
      <c r="D85" s="541"/>
      <c r="E85" s="541"/>
      <c r="F85" s="541"/>
      <c r="G85" s="541"/>
      <c r="H85" s="396" t="s">
        <v>197</v>
      </c>
      <c r="I85" s="396" t="s">
        <v>198</v>
      </c>
      <c r="J85" s="541"/>
      <c r="K85" s="407"/>
      <c r="L85" s="407"/>
    </row>
    <row r="86" spans="1:12" ht="25.5" customHeight="1">
      <c r="A86" s="396"/>
      <c r="B86" s="400"/>
      <c r="C86" s="541"/>
      <c r="D86" s="541"/>
      <c r="E86" s="541"/>
      <c r="F86" s="541"/>
      <c r="G86" s="541"/>
      <c r="H86" s="402" t="s">
        <v>252</v>
      </c>
      <c r="I86" s="402" t="s">
        <v>252</v>
      </c>
      <c r="J86" s="541"/>
      <c r="K86" s="407"/>
      <c r="L86" s="407"/>
    </row>
    <row r="87" spans="1:12" ht="25.5" customHeight="1">
      <c r="A87" s="396"/>
      <c r="B87" s="400"/>
      <c r="D87" s="541"/>
      <c r="E87" s="541"/>
      <c r="F87" s="541"/>
      <c r="G87" s="541"/>
      <c r="H87" s="542"/>
      <c r="I87" s="542"/>
      <c r="J87" s="541"/>
      <c r="K87" s="407"/>
      <c r="L87" s="407"/>
    </row>
    <row r="88" spans="1:12" ht="25.5" customHeight="1">
      <c r="A88" s="396"/>
      <c r="B88" s="400"/>
      <c r="C88" s="400" t="s">
        <v>253</v>
      </c>
      <c r="D88" s="400"/>
      <c r="G88" s="541"/>
      <c r="H88" s="542">
        <v>0</v>
      </c>
      <c r="I88" s="542">
        <v>284389</v>
      </c>
      <c r="J88" s="541"/>
      <c r="K88" s="407"/>
      <c r="L88" s="407"/>
    </row>
    <row r="89" spans="1:12" ht="25.5" customHeight="1">
      <c r="A89" s="396"/>
      <c r="B89" s="400"/>
      <c r="C89" s="400" t="s">
        <v>254</v>
      </c>
      <c r="D89" s="400"/>
      <c r="G89" s="541"/>
      <c r="H89" s="425"/>
      <c r="I89" s="400"/>
      <c r="J89" s="541"/>
      <c r="K89" s="407"/>
      <c r="L89" s="407"/>
    </row>
    <row r="90" spans="1:12" ht="25.5" customHeight="1">
      <c r="A90" s="396"/>
      <c r="B90" s="400"/>
      <c r="C90" s="400" t="s">
        <v>255</v>
      </c>
      <c r="D90" s="400"/>
      <c r="G90" s="541"/>
      <c r="H90" s="543">
        <v>25348</v>
      </c>
      <c r="I90" s="543"/>
      <c r="J90" s="541"/>
      <c r="K90" s="407"/>
      <c r="L90" s="407"/>
    </row>
    <row r="91" spans="1:12" ht="25.5" customHeight="1">
      <c r="A91" s="396"/>
      <c r="B91" s="400"/>
      <c r="C91" s="400" t="s">
        <v>256</v>
      </c>
      <c r="D91" s="400"/>
      <c r="G91" s="541"/>
      <c r="H91" s="544"/>
      <c r="I91" s="567">
        <v>-287</v>
      </c>
      <c r="J91" s="541"/>
      <c r="K91" s="407"/>
      <c r="L91" s="407"/>
    </row>
    <row r="92" spans="1:12" ht="25.5" customHeight="1" thickBot="1">
      <c r="A92" s="396"/>
      <c r="B92" s="400"/>
      <c r="C92" s="400" t="s">
        <v>119</v>
      </c>
      <c r="D92" s="400"/>
      <c r="G92" s="541"/>
      <c r="H92" s="545">
        <v>25348</v>
      </c>
      <c r="I92" s="545">
        <v>284102</v>
      </c>
      <c r="J92" s="541"/>
      <c r="K92" s="407"/>
      <c r="L92" s="407"/>
    </row>
    <row r="93" spans="1:12" ht="25.5" customHeight="1" thickTop="1">
      <c r="A93" s="396"/>
      <c r="B93" s="400"/>
      <c r="C93" s="541"/>
      <c r="D93" s="541"/>
      <c r="E93" s="541"/>
      <c r="F93" s="541"/>
      <c r="G93" s="541"/>
      <c r="H93" s="541"/>
      <c r="I93" s="541"/>
      <c r="J93" s="541"/>
      <c r="K93" s="407"/>
      <c r="L93" s="407"/>
    </row>
    <row r="94" spans="1:12" ht="25.5" customHeight="1">
      <c r="A94" s="396"/>
      <c r="B94" s="400"/>
      <c r="C94" s="541"/>
      <c r="D94" s="541"/>
      <c r="E94" s="541"/>
      <c r="F94" s="541"/>
      <c r="G94" s="541"/>
      <c r="H94" s="541"/>
      <c r="I94" s="541"/>
      <c r="J94" s="541"/>
      <c r="K94" s="407"/>
      <c r="L94" s="407"/>
    </row>
    <row r="95" spans="1:12" ht="25.5" customHeight="1">
      <c r="A95" s="396"/>
      <c r="B95" s="400"/>
      <c r="C95" s="568"/>
      <c r="D95" s="568"/>
      <c r="E95" s="568"/>
      <c r="F95" s="568"/>
      <c r="G95" s="568"/>
      <c r="H95" s="568"/>
      <c r="I95" s="407"/>
      <c r="J95" s="407"/>
      <c r="K95" s="407"/>
      <c r="L95" s="407"/>
    </row>
    <row r="96" spans="1:12" ht="25.5" customHeight="1">
      <c r="A96" s="396" t="s">
        <v>375</v>
      </c>
      <c r="B96" s="405"/>
      <c r="C96" s="642" t="s">
        <v>97</v>
      </c>
      <c r="D96" s="642"/>
      <c r="E96" s="642"/>
      <c r="F96" s="407"/>
      <c r="G96" s="407"/>
      <c r="H96" s="407"/>
      <c r="I96" s="407"/>
      <c r="J96" s="407"/>
      <c r="K96" s="407"/>
      <c r="L96" s="407"/>
    </row>
    <row r="97" spans="1:12" ht="16.5" customHeight="1">
      <c r="A97" s="396"/>
      <c r="B97" s="405"/>
      <c r="C97" s="406"/>
      <c r="D97" s="406"/>
      <c r="E97" s="406"/>
      <c r="F97" s="407"/>
      <c r="G97" s="407"/>
      <c r="H97" s="407"/>
      <c r="I97" s="407"/>
      <c r="J97" s="407"/>
      <c r="K97" s="407"/>
      <c r="L97" s="407"/>
    </row>
    <row r="98" spans="1:12" ht="62.25" customHeight="1">
      <c r="A98" s="402"/>
      <c r="B98" s="405"/>
      <c r="C98" s="635" t="s">
        <v>130</v>
      </c>
      <c r="D98" s="635"/>
      <c r="E98" s="635"/>
      <c r="F98" s="635"/>
      <c r="G98" s="635"/>
      <c r="H98" s="635"/>
      <c r="I98" s="635"/>
      <c r="J98" s="635"/>
      <c r="K98" s="407"/>
      <c r="L98" s="407"/>
    </row>
    <row r="99" spans="1:12" ht="16.5" customHeight="1">
      <c r="A99" s="402"/>
      <c r="B99" s="405"/>
      <c r="C99" s="400"/>
      <c r="D99" s="400"/>
      <c r="E99" s="400"/>
      <c r="F99" s="400"/>
      <c r="G99" s="400"/>
      <c r="H99" s="400"/>
      <c r="I99" s="400"/>
      <c r="J99" s="400"/>
      <c r="K99" s="400"/>
      <c r="L99" s="400"/>
    </row>
    <row r="100" spans="1:12" ht="27.75">
      <c r="A100" s="396" t="s">
        <v>376</v>
      </c>
      <c r="B100" s="405"/>
      <c r="C100" s="403" t="s">
        <v>311</v>
      </c>
      <c r="D100" s="400"/>
      <c r="E100" s="400"/>
      <c r="F100" s="400"/>
      <c r="G100" s="400"/>
      <c r="H100" s="400"/>
      <c r="I100" s="400"/>
      <c r="J100" s="400"/>
      <c r="K100" s="400"/>
      <c r="L100" s="400"/>
    </row>
    <row r="101" spans="1:12" ht="16.5" customHeight="1">
      <c r="A101" s="396"/>
      <c r="B101" s="405"/>
      <c r="C101" s="403"/>
      <c r="D101" s="400"/>
      <c r="E101" s="400"/>
      <c r="F101" s="400"/>
      <c r="G101" s="400"/>
      <c r="H101" s="400"/>
      <c r="I101" s="400"/>
      <c r="J101" s="400"/>
      <c r="K101" s="400"/>
      <c r="L101" s="400"/>
    </row>
    <row r="102" spans="1:12" ht="63.75" customHeight="1">
      <c r="A102" s="402"/>
      <c r="B102" s="405"/>
      <c r="C102" s="635" t="s">
        <v>312</v>
      </c>
      <c r="D102" s="635"/>
      <c r="E102" s="635"/>
      <c r="F102" s="635"/>
      <c r="G102" s="635"/>
      <c r="H102" s="635"/>
      <c r="I102" s="635"/>
      <c r="J102" s="635"/>
      <c r="K102" s="404"/>
      <c r="L102" s="404"/>
    </row>
    <row r="103" spans="1:12" ht="16.5" customHeight="1">
      <c r="A103" s="395"/>
      <c r="B103" s="396"/>
      <c r="C103" s="396"/>
      <c r="D103" s="396"/>
      <c r="E103" s="396"/>
      <c r="F103" s="396"/>
      <c r="G103" s="396"/>
      <c r="H103" s="396"/>
      <c r="I103" s="396"/>
      <c r="J103" s="396"/>
      <c r="K103" s="407"/>
      <c r="L103" s="407"/>
    </row>
    <row r="104" spans="1:13" ht="24" customHeight="1">
      <c r="A104" s="396" t="s">
        <v>377</v>
      </c>
      <c r="B104" s="405"/>
      <c r="C104" s="408" t="s">
        <v>378</v>
      </c>
      <c r="D104" s="409"/>
      <c r="E104" s="409"/>
      <c r="F104" s="409"/>
      <c r="G104" s="409"/>
      <c r="H104" s="409"/>
      <c r="I104" s="409"/>
      <c r="J104" s="409"/>
      <c r="K104" s="400"/>
      <c r="L104" s="400"/>
      <c r="M104" s="190" t="s">
        <v>54</v>
      </c>
    </row>
    <row r="105" spans="1:12" ht="16.5" customHeight="1">
      <c r="A105" s="396"/>
      <c r="B105" s="405"/>
      <c r="C105" s="408"/>
      <c r="D105" s="409"/>
      <c r="E105" s="409"/>
      <c r="F105" s="409"/>
      <c r="G105" s="409"/>
      <c r="H105" s="409"/>
      <c r="I105" s="409"/>
      <c r="J105" s="409"/>
      <c r="K105" s="400"/>
      <c r="L105" s="400"/>
    </row>
    <row r="106" spans="1:12" ht="30" customHeight="1">
      <c r="A106" s="402"/>
      <c r="B106" s="405"/>
      <c r="C106" s="661" t="s">
        <v>91</v>
      </c>
      <c r="D106" s="661"/>
      <c r="E106" s="661"/>
      <c r="F106" s="661"/>
      <c r="G106" s="661"/>
      <c r="H106" s="661"/>
      <c r="I106" s="661"/>
      <c r="J106" s="661"/>
      <c r="K106" s="400"/>
      <c r="L106" s="400"/>
    </row>
    <row r="107" spans="1:12" ht="16.5" customHeight="1">
      <c r="A107" s="402"/>
      <c r="B107" s="405"/>
      <c r="C107" s="651"/>
      <c r="D107" s="651"/>
      <c r="E107" s="651"/>
      <c r="F107" s="651"/>
      <c r="G107" s="651"/>
      <c r="H107" s="651"/>
      <c r="I107" s="651"/>
      <c r="J107" s="651"/>
      <c r="K107" s="400"/>
      <c r="L107" s="400"/>
    </row>
    <row r="108" spans="1:12" ht="22.5" customHeight="1">
      <c r="A108" s="396" t="s">
        <v>379</v>
      </c>
      <c r="B108" s="405"/>
      <c r="C108" s="403" t="s">
        <v>16</v>
      </c>
      <c r="D108" s="400"/>
      <c r="E108" s="400"/>
      <c r="F108" s="400"/>
      <c r="G108" s="400"/>
      <c r="H108" s="400"/>
      <c r="I108" s="400"/>
      <c r="J108" s="400"/>
      <c r="K108" s="400"/>
      <c r="L108" s="400"/>
    </row>
    <row r="109" spans="1:12" ht="16.5" customHeight="1">
      <c r="A109" s="396"/>
      <c r="B109" s="405"/>
      <c r="C109" s="403"/>
      <c r="D109" s="400"/>
      <c r="E109" s="400"/>
      <c r="F109" s="400"/>
      <c r="G109" s="400"/>
      <c r="H109" s="400"/>
      <c r="I109" s="400"/>
      <c r="J109" s="400"/>
      <c r="K109" s="400"/>
      <c r="L109" s="400"/>
    </row>
    <row r="110" spans="1:12" ht="33" customHeight="1">
      <c r="A110" s="402"/>
      <c r="B110" s="405"/>
      <c r="C110" s="590" t="s">
        <v>95</v>
      </c>
      <c r="D110" s="590"/>
      <c r="E110" s="590"/>
      <c r="F110" s="590"/>
      <c r="G110" s="590"/>
      <c r="H110" s="590"/>
      <c r="I110" s="590"/>
      <c r="J110" s="590"/>
      <c r="K110" s="590"/>
      <c r="L110" s="590"/>
    </row>
    <row r="111" spans="1:12" ht="16.5" customHeight="1">
      <c r="A111" s="402"/>
      <c r="B111" s="405"/>
      <c r="C111" s="400"/>
      <c r="D111" s="404"/>
      <c r="E111" s="404"/>
      <c r="F111" s="404"/>
      <c r="G111" s="404"/>
      <c r="H111" s="404"/>
      <c r="I111" s="411"/>
      <c r="J111" s="411"/>
      <c r="K111" s="404"/>
      <c r="L111" s="404"/>
    </row>
    <row r="112" spans="1:12" ht="32.25" customHeight="1">
      <c r="A112" s="412" t="s">
        <v>380</v>
      </c>
      <c r="B112" s="405"/>
      <c r="C112" s="413" t="s">
        <v>77</v>
      </c>
      <c r="D112" s="400"/>
      <c r="E112" s="400"/>
      <c r="F112" s="400"/>
      <c r="G112" s="400"/>
      <c r="H112" s="400"/>
      <c r="I112" s="400"/>
      <c r="J112" s="400"/>
      <c r="K112" s="400"/>
      <c r="L112" s="400"/>
    </row>
    <row r="113" spans="1:12" ht="16.5" customHeight="1">
      <c r="A113" s="412"/>
      <c r="B113" s="405"/>
      <c r="C113" s="413"/>
      <c r="D113" s="400"/>
      <c r="E113" s="400"/>
      <c r="F113" s="400"/>
      <c r="G113" s="400"/>
      <c r="H113" s="400"/>
      <c r="I113" s="400"/>
      <c r="J113" s="400"/>
      <c r="K113" s="400"/>
      <c r="L113" s="400"/>
    </row>
    <row r="114" spans="1:12" ht="34.5" customHeight="1">
      <c r="A114" s="402"/>
      <c r="B114" s="405"/>
      <c r="C114" s="635" t="s">
        <v>131</v>
      </c>
      <c r="D114" s="635"/>
      <c r="E114" s="635"/>
      <c r="F114" s="635"/>
      <c r="G114" s="635"/>
      <c r="H114" s="635"/>
      <c r="I114" s="635"/>
      <c r="J114" s="407"/>
      <c r="K114" s="414"/>
      <c r="L114" s="414"/>
    </row>
    <row r="115" spans="1:12" ht="38.25" customHeight="1">
      <c r="A115" s="402"/>
      <c r="B115" s="405"/>
      <c r="C115" s="635" t="s">
        <v>132</v>
      </c>
      <c r="D115" s="635"/>
      <c r="E115" s="635"/>
      <c r="F115" s="635"/>
      <c r="G115" s="635"/>
      <c r="H115" s="635"/>
      <c r="I115" s="635"/>
      <c r="J115" s="635"/>
      <c r="K115" s="414"/>
      <c r="L115" s="414"/>
    </row>
    <row r="116" spans="1:12" ht="16.5" customHeight="1">
      <c r="A116" s="395"/>
      <c r="B116" s="396"/>
      <c r="C116" s="396"/>
      <c r="D116" s="396"/>
      <c r="E116" s="396"/>
      <c r="F116" s="396"/>
      <c r="G116" s="396"/>
      <c r="H116" s="396"/>
      <c r="I116" s="396"/>
      <c r="J116" s="396"/>
      <c r="K116" s="400"/>
      <c r="L116" s="400"/>
    </row>
    <row r="117" spans="1:12" ht="26.25" customHeight="1">
      <c r="A117" s="396" t="s">
        <v>381</v>
      </c>
      <c r="B117" s="405"/>
      <c r="C117" s="403" t="s">
        <v>76</v>
      </c>
      <c r="D117" s="400"/>
      <c r="E117" s="400"/>
      <c r="F117" s="400"/>
      <c r="G117" s="400"/>
      <c r="H117" s="400"/>
      <c r="I117" s="400"/>
      <c r="J117" s="400"/>
      <c r="K117" s="400"/>
      <c r="L117" s="400"/>
    </row>
    <row r="118" spans="1:12" ht="16.5" customHeight="1">
      <c r="A118" s="396"/>
      <c r="B118" s="405"/>
      <c r="C118" s="403"/>
      <c r="D118" s="400"/>
      <c r="E118" s="400"/>
      <c r="F118" s="400"/>
      <c r="G118" s="400"/>
      <c r="H118" s="400"/>
      <c r="I118" s="400"/>
      <c r="J118" s="400"/>
      <c r="K118" s="400"/>
      <c r="L118" s="400"/>
    </row>
    <row r="119" spans="1:12" ht="39.75" customHeight="1">
      <c r="A119" s="396"/>
      <c r="B119" s="405"/>
      <c r="C119" s="661" t="s">
        <v>211</v>
      </c>
      <c r="D119" s="661"/>
      <c r="E119" s="661"/>
      <c r="F119" s="661"/>
      <c r="G119" s="661"/>
      <c r="H119" s="661"/>
      <c r="I119" s="661"/>
      <c r="J119" s="661"/>
      <c r="K119" s="400"/>
      <c r="L119" s="400"/>
    </row>
    <row r="120" spans="1:12" ht="15" customHeight="1">
      <c r="A120" s="637"/>
      <c r="B120" s="637"/>
      <c r="C120" s="637"/>
      <c r="D120" s="637"/>
      <c r="E120" s="637"/>
      <c r="F120" s="637"/>
      <c r="G120" s="637"/>
      <c r="H120" s="637"/>
      <c r="I120" s="637"/>
      <c r="J120" s="637"/>
      <c r="K120" s="407"/>
      <c r="L120" s="407"/>
    </row>
    <row r="121" spans="1:15" ht="31.5" customHeight="1">
      <c r="A121" s="412" t="s">
        <v>382</v>
      </c>
      <c r="B121" s="403"/>
      <c r="C121" s="642" t="s">
        <v>160</v>
      </c>
      <c r="D121" s="642"/>
      <c r="E121" s="642"/>
      <c r="F121" s="642"/>
      <c r="G121" s="642"/>
      <c r="H121" s="642"/>
      <c r="I121" s="642"/>
      <c r="J121" s="642"/>
      <c r="K121" s="642"/>
      <c r="L121" s="642"/>
      <c r="O121" s="202"/>
    </row>
    <row r="122" spans="1:15" ht="19.5" customHeight="1">
      <c r="A122" s="198"/>
      <c r="B122" s="192"/>
      <c r="C122" s="406"/>
      <c r="D122" s="406"/>
      <c r="E122" s="406"/>
      <c r="F122" s="406"/>
      <c r="G122" s="406"/>
      <c r="H122" s="406"/>
      <c r="I122" s="406"/>
      <c r="J122" s="406"/>
      <c r="K122" s="406"/>
      <c r="L122" s="406"/>
      <c r="O122" s="202"/>
    </row>
    <row r="123" spans="1:15" ht="72.75" customHeight="1">
      <c r="A123" s="226"/>
      <c r="C123" s="417"/>
      <c r="D123" s="418"/>
      <c r="E123" s="419"/>
      <c r="F123" s="672" t="s">
        <v>297</v>
      </c>
      <c r="G123" s="673"/>
      <c r="H123" s="672" t="s">
        <v>0</v>
      </c>
      <c r="I123" s="673"/>
      <c r="J123" s="407"/>
      <c r="K123" s="407"/>
      <c r="L123" s="407"/>
      <c r="O123" s="340"/>
    </row>
    <row r="124" spans="1:15" ht="27.75" customHeight="1">
      <c r="A124" s="226"/>
      <c r="C124" s="420"/>
      <c r="D124" s="421"/>
      <c r="E124" s="422" t="s">
        <v>133</v>
      </c>
      <c r="F124" s="423">
        <v>2010</v>
      </c>
      <c r="G124" s="423">
        <v>2009</v>
      </c>
      <c r="H124" s="423">
        <v>2010</v>
      </c>
      <c r="I124" s="423">
        <v>2009</v>
      </c>
      <c r="J124" s="407"/>
      <c r="K124" s="407"/>
      <c r="L124" s="407"/>
      <c r="O124" s="341"/>
    </row>
    <row r="125" spans="1:15" ht="27.75" customHeight="1">
      <c r="A125" s="226"/>
      <c r="C125" s="424" t="s">
        <v>51</v>
      </c>
      <c r="D125" s="425"/>
      <c r="E125" s="426"/>
      <c r="F125" s="427">
        <v>198963.3</v>
      </c>
      <c r="G125" s="427">
        <v>183738</v>
      </c>
      <c r="H125" s="427">
        <v>-6498</v>
      </c>
      <c r="I125" s="427">
        <v>336</v>
      </c>
      <c r="J125" s="529"/>
      <c r="K125" s="407"/>
      <c r="L125" s="407"/>
      <c r="O125" s="203"/>
    </row>
    <row r="126" spans="1:15" ht="27.75" customHeight="1">
      <c r="A126" s="226"/>
      <c r="C126" s="424" t="s">
        <v>59</v>
      </c>
      <c r="D126" s="425"/>
      <c r="E126" s="426"/>
      <c r="F126" s="427">
        <v>111737.79311642027</v>
      </c>
      <c r="G126" s="427">
        <v>104433</v>
      </c>
      <c r="H126" s="427">
        <v>5713</v>
      </c>
      <c r="I126" s="427">
        <v>-149</v>
      </c>
      <c r="J126" s="529"/>
      <c r="K126" s="407"/>
      <c r="L126" s="407"/>
      <c r="O126" s="203"/>
    </row>
    <row r="127" spans="1:15" ht="27.75" customHeight="1">
      <c r="A127" s="226"/>
      <c r="C127" s="424" t="s">
        <v>104</v>
      </c>
      <c r="D127" s="425"/>
      <c r="E127" s="426"/>
      <c r="F127" s="427">
        <v>58110.07734688</v>
      </c>
      <c r="G127" s="427">
        <v>54997</v>
      </c>
      <c r="H127" s="427">
        <v>3475.6555627397447</v>
      </c>
      <c r="I127" s="427">
        <v>8810</v>
      </c>
      <c r="J127" s="529"/>
      <c r="K127" s="407"/>
      <c r="L127" s="407"/>
      <c r="O127" s="203"/>
    </row>
    <row r="128" spans="1:15" ht="27.75" customHeight="1">
      <c r="A128" s="226"/>
      <c r="C128" s="424" t="s">
        <v>358</v>
      </c>
      <c r="D128" s="425"/>
      <c r="E128" s="426"/>
      <c r="F128" s="427">
        <v>1209</v>
      </c>
      <c r="G128" s="427">
        <v>1148</v>
      </c>
      <c r="H128" s="428">
        <v>1158.5991699999995</v>
      </c>
      <c r="I128" s="428">
        <v>16180</v>
      </c>
      <c r="J128" s="529"/>
      <c r="K128" s="407"/>
      <c r="L128" s="407"/>
      <c r="O128" s="203"/>
    </row>
    <row r="129" spans="1:15" ht="11.25" customHeight="1">
      <c r="A129" s="226"/>
      <c r="C129" s="429"/>
      <c r="D129" s="430"/>
      <c r="E129" s="431"/>
      <c r="F129" s="427"/>
      <c r="G129" s="427"/>
      <c r="H129" s="427"/>
      <c r="I129" s="427"/>
      <c r="J129" s="529"/>
      <c r="K129" s="407"/>
      <c r="L129" s="407"/>
      <c r="O129" s="203"/>
    </row>
    <row r="130" spans="1:15" ht="27.75" customHeight="1">
      <c r="A130" s="226"/>
      <c r="C130" s="424"/>
      <c r="D130" s="425"/>
      <c r="E130" s="426"/>
      <c r="F130" s="432">
        <v>370020.17046330025</v>
      </c>
      <c r="G130" s="432">
        <v>344316</v>
      </c>
      <c r="H130" s="432">
        <v>3849.254732739744</v>
      </c>
      <c r="I130" s="432">
        <v>25177</v>
      </c>
      <c r="J130" s="407"/>
      <c r="K130" s="407"/>
      <c r="L130" s="407"/>
      <c r="O130" s="203"/>
    </row>
    <row r="131" spans="1:15" ht="27.75" customHeight="1">
      <c r="A131" s="226"/>
      <c r="C131" s="669" t="s">
        <v>138</v>
      </c>
      <c r="D131" s="670"/>
      <c r="E131" s="671"/>
      <c r="F131" s="436">
        <v>-1337.527937593928</v>
      </c>
      <c r="G131" s="436">
        <v>-1218</v>
      </c>
      <c r="H131" s="437">
        <v>-789</v>
      </c>
      <c r="I131" s="436">
        <v>-17394</v>
      </c>
      <c r="J131" s="407"/>
      <c r="K131" s="407"/>
      <c r="L131" s="407"/>
      <c r="O131" s="212"/>
    </row>
    <row r="132" spans="1:15" ht="29.25" customHeight="1">
      <c r="A132" s="226"/>
      <c r="C132" s="438" t="s">
        <v>161</v>
      </c>
      <c r="D132" s="439"/>
      <c r="E132" s="440"/>
      <c r="F132" s="432">
        <v>368682.6425257063</v>
      </c>
      <c r="G132" s="432">
        <v>343098</v>
      </c>
      <c r="H132" s="432">
        <v>3060.254732739744</v>
      </c>
      <c r="I132" s="432">
        <v>7783</v>
      </c>
      <c r="J132" s="407"/>
      <c r="K132" s="407"/>
      <c r="L132" s="407"/>
      <c r="O132" s="203"/>
    </row>
    <row r="133" spans="1:15" ht="27.75" customHeight="1">
      <c r="A133" s="226"/>
      <c r="C133" s="669" t="s">
        <v>78</v>
      </c>
      <c r="D133" s="670"/>
      <c r="E133" s="671"/>
      <c r="F133" s="441">
        <v>0</v>
      </c>
      <c r="G133" s="442">
        <v>0</v>
      </c>
      <c r="H133" s="442">
        <v>0</v>
      </c>
      <c r="I133" s="442">
        <v>0</v>
      </c>
      <c r="J133" s="407"/>
      <c r="K133" s="407"/>
      <c r="L133" s="407"/>
      <c r="O133" s="342"/>
    </row>
    <row r="134" spans="1:15" ht="18.75" customHeight="1">
      <c r="A134" s="226"/>
      <c r="C134" s="662"/>
      <c r="D134" s="599"/>
      <c r="E134" s="663"/>
      <c r="F134" s="424"/>
      <c r="G134" s="420"/>
      <c r="H134" s="420"/>
      <c r="I134" s="443"/>
      <c r="J134" s="407"/>
      <c r="K134" s="407"/>
      <c r="L134" s="407"/>
      <c r="O134" s="202"/>
    </row>
    <row r="135" spans="1:15" ht="24.75" customHeight="1">
      <c r="A135" s="226"/>
      <c r="C135" s="433"/>
      <c r="D135" s="434"/>
      <c r="E135" s="435"/>
      <c r="F135" s="444">
        <v>368682.6425257063</v>
      </c>
      <c r="G135" s="444">
        <v>343098</v>
      </c>
      <c r="H135" s="444">
        <v>3060.254732739744</v>
      </c>
      <c r="I135" s="445">
        <v>7783</v>
      </c>
      <c r="J135" s="407"/>
      <c r="K135" s="407"/>
      <c r="L135" s="407"/>
      <c r="O135" s="343"/>
    </row>
    <row r="136" spans="1:16" ht="30" customHeight="1">
      <c r="A136" s="226"/>
      <c r="C136" s="666" t="s">
        <v>413</v>
      </c>
      <c r="D136" s="666"/>
      <c r="E136" s="666"/>
      <c r="F136" s="666"/>
      <c r="G136" s="666"/>
      <c r="H136" s="509"/>
      <c r="I136" s="509"/>
      <c r="J136" s="407"/>
      <c r="K136" s="407"/>
      <c r="L136" s="407"/>
      <c r="P136" s="506"/>
    </row>
    <row r="137" spans="1:12" ht="24" customHeight="1" hidden="1">
      <c r="A137" s="226"/>
      <c r="C137" s="398"/>
      <c r="D137" s="398"/>
      <c r="E137" s="205"/>
      <c r="F137" s="528">
        <v>0</v>
      </c>
      <c r="G137" s="528">
        <v>-0.11561702465405688</v>
      </c>
      <c r="H137" s="528">
        <v>-0.4705262505194696</v>
      </c>
      <c r="I137" s="528">
        <v>-0.3225948246563348</v>
      </c>
      <c r="J137" s="194"/>
      <c r="K137" s="194"/>
      <c r="L137" s="194"/>
    </row>
    <row r="138" spans="1:10" ht="115.5" customHeight="1">
      <c r="A138" s="198"/>
      <c r="C138" s="635" t="s">
        <v>414</v>
      </c>
      <c r="D138" s="635"/>
      <c r="E138" s="635"/>
      <c r="F138" s="635"/>
      <c r="G138" s="635"/>
      <c r="H138" s="635"/>
      <c r="I138" s="635"/>
      <c r="J138" s="635"/>
    </row>
    <row r="139" spans="1:10" ht="31.5" customHeight="1">
      <c r="A139" s="198"/>
      <c r="C139" s="638" t="s">
        <v>105</v>
      </c>
      <c r="D139" s="592"/>
      <c r="E139" s="592"/>
      <c r="F139" s="592"/>
      <c r="G139" s="592"/>
      <c r="H139" s="592"/>
      <c r="I139" s="592"/>
      <c r="J139" s="592"/>
    </row>
    <row r="140" spans="1:12" ht="134.25" customHeight="1">
      <c r="A140" s="226"/>
      <c r="C140" s="635" t="s">
        <v>415</v>
      </c>
      <c r="D140" s="635"/>
      <c r="E140" s="635"/>
      <c r="F140" s="635"/>
      <c r="G140" s="635"/>
      <c r="H140" s="635"/>
      <c r="I140" s="635"/>
      <c r="J140" s="635"/>
      <c r="K140" s="194"/>
      <c r="L140" s="194"/>
    </row>
    <row r="141" spans="1:12" ht="108.75" customHeight="1">
      <c r="A141" s="226"/>
      <c r="C141" s="635" t="s">
        <v>416</v>
      </c>
      <c r="D141" s="635"/>
      <c r="E141" s="635"/>
      <c r="F141" s="635"/>
      <c r="G141" s="635"/>
      <c r="H141" s="635"/>
      <c r="I141" s="635"/>
      <c r="J141" s="635"/>
      <c r="K141" s="194"/>
      <c r="L141" s="194"/>
    </row>
    <row r="142" spans="1:12" ht="18.75" customHeight="1">
      <c r="A142" s="655"/>
      <c r="B142" s="655"/>
      <c r="C142" s="655"/>
      <c r="D142" s="655"/>
      <c r="E142" s="655"/>
      <c r="F142" s="655"/>
      <c r="G142" s="655"/>
      <c r="H142" s="655"/>
      <c r="I142" s="655"/>
      <c r="J142" s="655"/>
      <c r="K142" s="194"/>
      <c r="L142" s="194"/>
    </row>
    <row r="143" spans="1:15" s="400" customFormat="1" ht="27.75">
      <c r="A143" s="396" t="s">
        <v>383</v>
      </c>
      <c r="C143" s="403" t="s">
        <v>61</v>
      </c>
      <c r="O143" s="530"/>
    </row>
    <row r="144" s="400" customFormat="1" ht="16.5" customHeight="1">
      <c r="A144" s="396"/>
    </row>
    <row r="145" spans="1:13" s="400" customFormat="1" ht="26.25" customHeight="1">
      <c r="A145" s="403"/>
      <c r="C145" s="635" t="s">
        <v>153</v>
      </c>
      <c r="D145" s="635"/>
      <c r="E145" s="635"/>
      <c r="F145" s="635"/>
      <c r="G145" s="635"/>
      <c r="H145" s="635"/>
      <c r="I145" s="635"/>
      <c r="J145" s="635"/>
      <c r="K145" s="635"/>
      <c r="L145" s="635"/>
      <c r="M145" s="635"/>
    </row>
    <row r="146" s="400" customFormat="1" ht="27.75" hidden="1">
      <c r="A146" s="403"/>
    </row>
    <row r="147" spans="1:11" s="400" customFormat="1" ht="97.5" customHeight="1" hidden="1">
      <c r="A147" s="403"/>
      <c r="C147" s="493"/>
      <c r="D147" s="447"/>
      <c r="E147" s="493" t="s">
        <v>36</v>
      </c>
      <c r="F147" s="493" t="s">
        <v>37</v>
      </c>
      <c r="G147" s="493"/>
      <c r="H147" s="493"/>
      <c r="I147" s="493" t="s">
        <v>38</v>
      </c>
      <c r="J147" s="658"/>
      <c r="K147" s="659"/>
    </row>
    <row r="148" spans="1:11" s="400" customFormat="1" ht="97.5" customHeight="1" hidden="1">
      <c r="A148" s="403"/>
      <c r="C148" s="494"/>
      <c r="D148" s="446" t="s">
        <v>35</v>
      </c>
      <c r="E148" s="494" t="s">
        <v>55</v>
      </c>
      <c r="F148" s="494" t="s">
        <v>55</v>
      </c>
      <c r="G148" s="494"/>
      <c r="H148" s="494"/>
      <c r="I148" s="494" t="s">
        <v>55</v>
      </c>
      <c r="J148" s="656" t="s">
        <v>39</v>
      </c>
      <c r="K148" s="657"/>
    </row>
    <row r="149" spans="1:11" s="400" customFormat="1" ht="97.5" customHeight="1" hidden="1">
      <c r="A149" s="403"/>
      <c r="C149" s="494" t="s">
        <v>40</v>
      </c>
      <c r="D149" s="446" t="s">
        <v>41</v>
      </c>
      <c r="E149" s="494" t="s">
        <v>58</v>
      </c>
      <c r="F149" s="494" t="s">
        <v>58</v>
      </c>
      <c r="G149" s="494"/>
      <c r="H149" s="494"/>
      <c r="I149" s="494" t="s">
        <v>58</v>
      </c>
      <c r="J149" s="656" t="s">
        <v>42</v>
      </c>
      <c r="K149" s="657"/>
    </row>
    <row r="150" spans="1:11" s="400" customFormat="1" ht="97.5" customHeight="1" hidden="1">
      <c r="A150" s="403"/>
      <c r="C150" s="495"/>
      <c r="D150" s="448" t="s">
        <v>56</v>
      </c>
      <c r="E150" s="495" t="s">
        <v>43</v>
      </c>
      <c r="F150" s="495" t="s">
        <v>43</v>
      </c>
      <c r="G150" s="495"/>
      <c r="H150" s="495"/>
      <c r="I150" s="495" t="s">
        <v>43</v>
      </c>
      <c r="J150" s="653" t="s">
        <v>43</v>
      </c>
      <c r="K150" s="654"/>
    </row>
    <row r="151" spans="1:11" s="400" customFormat="1" ht="97.5" customHeight="1" hidden="1">
      <c r="A151" s="403"/>
      <c r="C151" s="496"/>
      <c r="D151" s="424"/>
      <c r="E151" s="497"/>
      <c r="F151" s="497"/>
      <c r="G151" s="497"/>
      <c r="H151" s="497"/>
      <c r="I151" s="497"/>
      <c r="J151" s="424"/>
      <c r="K151" s="498"/>
    </row>
    <row r="152" spans="1:11" s="400" customFormat="1" ht="97.5" customHeight="1" hidden="1">
      <c r="A152" s="403"/>
      <c r="C152" s="496" t="s">
        <v>65</v>
      </c>
      <c r="D152" s="499">
        <v>24000</v>
      </c>
      <c r="E152" s="500">
        <v>1.42</v>
      </c>
      <c r="F152" s="500">
        <v>1.58</v>
      </c>
      <c r="G152" s="500"/>
      <c r="H152" s="500"/>
      <c r="I152" s="500">
        <v>1.4892</v>
      </c>
      <c r="J152" s="499">
        <v>35740</v>
      </c>
      <c r="K152" s="498"/>
    </row>
    <row r="153" spans="1:11" s="400" customFormat="1" ht="97.5" customHeight="1" hidden="1">
      <c r="A153" s="403"/>
      <c r="C153" s="496" t="s">
        <v>66</v>
      </c>
      <c r="D153" s="499">
        <v>17000</v>
      </c>
      <c r="E153" s="500">
        <v>1.51</v>
      </c>
      <c r="F153" s="500">
        <v>1.58</v>
      </c>
      <c r="G153" s="500"/>
      <c r="H153" s="500"/>
      <c r="I153" s="500">
        <v>1.5306</v>
      </c>
      <c r="J153" s="499">
        <v>26021</v>
      </c>
      <c r="K153" s="498"/>
    </row>
    <row r="154" spans="1:11" s="400" customFormat="1" ht="97.5" customHeight="1" hidden="1">
      <c r="A154" s="403"/>
      <c r="C154" s="501"/>
      <c r="D154" s="502"/>
      <c r="E154" s="503"/>
      <c r="F154" s="503"/>
      <c r="G154" s="503"/>
      <c r="H154" s="503"/>
      <c r="I154" s="503"/>
      <c r="J154" s="502"/>
      <c r="K154" s="504"/>
    </row>
    <row r="155" spans="1:11" s="400" customFormat="1" ht="16.5" customHeight="1">
      <c r="A155" s="403"/>
      <c r="C155" s="425"/>
      <c r="D155" s="505"/>
      <c r="E155" s="505"/>
      <c r="F155" s="505"/>
      <c r="G155" s="505"/>
      <c r="H155" s="505"/>
      <c r="I155" s="505"/>
      <c r="J155" s="505"/>
      <c r="K155" s="425"/>
    </row>
    <row r="156" spans="1:3" s="400" customFormat="1" ht="25.5" customHeight="1">
      <c r="A156" s="403" t="s">
        <v>384</v>
      </c>
      <c r="C156" s="408" t="s">
        <v>162</v>
      </c>
    </row>
    <row r="157" spans="1:3" s="400" customFormat="1" ht="16.5" customHeight="1">
      <c r="A157" s="403"/>
      <c r="C157" s="409"/>
    </row>
    <row r="158" spans="1:10" s="400" customFormat="1" ht="48" customHeight="1">
      <c r="A158" s="415"/>
      <c r="B158" s="409"/>
      <c r="C158" s="635" t="s">
        <v>134</v>
      </c>
      <c r="D158" s="635"/>
      <c r="E158" s="635"/>
      <c r="F158" s="635"/>
      <c r="G158" s="635"/>
      <c r="H158" s="635"/>
      <c r="I158" s="635"/>
      <c r="J158" s="635"/>
    </row>
    <row r="159" spans="2:10" ht="16.5" customHeight="1">
      <c r="B159" s="196"/>
      <c r="C159" s="195"/>
      <c r="D159" s="195"/>
      <c r="E159" s="195"/>
      <c r="F159" s="195"/>
      <c r="G159" s="195"/>
      <c r="H159" s="195"/>
      <c r="I159" s="195"/>
      <c r="J159" s="195"/>
    </row>
    <row r="160" spans="1:3" s="400" customFormat="1" ht="27" customHeight="1">
      <c r="A160" s="403" t="s">
        <v>385</v>
      </c>
      <c r="B160" s="403"/>
      <c r="C160" s="403" t="s">
        <v>166</v>
      </c>
    </row>
    <row r="161" spans="1:3" s="400" customFormat="1" ht="16.5" customHeight="1">
      <c r="A161" s="403"/>
      <c r="B161" s="403"/>
      <c r="C161" s="403"/>
    </row>
    <row r="162" spans="3:13" s="400" customFormat="1" ht="36.75" customHeight="1">
      <c r="C162" s="600" t="s">
        <v>303</v>
      </c>
      <c r="D162" s="600"/>
      <c r="E162" s="600"/>
      <c r="F162" s="600"/>
      <c r="G162" s="600"/>
      <c r="H162" s="600"/>
      <c r="I162" s="600"/>
      <c r="J162" s="407"/>
      <c r="K162" s="407"/>
      <c r="L162" s="407"/>
      <c r="M162" s="407"/>
    </row>
    <row r="163" spans="3:12" s="400" customFormat="1" ht="15" customHeight="1">
      <c r="C163" s="407"/>
      <c r="D163" s="407"/>
      <c r="E163" s="407"/>
      <c r="F163" s="407"/>
      <c r="G163" s="407"/>
      <c r="H163" s="407"/>
      <c r="I163" s="407"/>
      <c r="J163" s="407"/>
      <c r="K163" s="407"/>
      <c r="L163" s="407"/>
    </row>
    <row r="164" spans="1:3" s="400" customFormat="1" ht="30" customHeight="1">
      <c r="A164" s="403" t="s">
        <v>386</v>
      </c>
      <c r="B164" s="403"/>
      <c r="C164" s="403" t="s">
        <v>388</v>
      </c>
    </row>
    <row r="165" spans="1:3" s="400" customFormat="1" ht="16.5" customHeight="1">
      <c r="A165" s="403"/>
      <c r="B165" s="403"/>
      <c r="C165" s="403"/>
    </row>
    <row r="166" spans="1:12" s="400" customFormat="1" ht="28.5" customHeight="1">
      <c r="A166" s="403"/>
      <c r="B166" s="403"/>
      <c r="C166" s="600" t="s">
        <v>387</v>
      </c>
      <c r="D166" s="600"/>
      <c r="E166" s="600"/>
      <c r="F166" s="600"/>
      <c r="G166" s="600"/>
      <c r="H166" s="600"/>
      <c r="I166" s="600"/>
      <c r="J166" s="600"/>
      <c r="K166" s="600"/>
      <c r="L166" s="600"/>
    </row>
    <row r="167" spans="1:12" s="400" customFormat="1" ht="97.5" customHeight="1" hidden="1">
      <c r="A167" s="403"/>
      <c r="B167" s="403"/>
      <c r="C167" s="407"/>
      <c r="D167" s="407"/>
      <c r="E167" s="407"/>
      <c r="F167" s="407"/>
      <c r="G167" s="407"/>
      <c r="H167" s="407"/>
      <c r="I167" s="407"/>
      <c r="J167" s="407"/>
      <c r="K167" s="407"/>
      <c r="L167" s="407"/>
    </row>
    <row r="168" spans="3:12" s="400" customFormat="1" ht="97.5" customHeight="1" hidden="1">
      <c r="C168" s="600" t="s">
        <v>14</v>
      </c>
      <c r="D168" s="600"/>
      <c r="E168" s="600"/>
      <c r="F168" s="600"/>
      <c r="G168" s="600"/>
      <c r="H168" s="600"/>
      <c r="I168" s="600"/>
      <c r="J168" s="600"/>
      <c r="K168" s="600"/>
      <c r="L168" s="600"/>
    </row>
    <row r="169" spans="2:12" s="400" customFormat="1" ht="97.5" customHeight="1" hidden="1">
      <c r="B169" s="409"/>
      <c r="C169" s="600" t="s">
        <v>18</v>
      </c>
      <c r="D169" s="600"/>
      <c r="E169" s="600"/>
      <c r="F169" s="600"/>
      <c r="G169" s="600"/>
      <c r="H169" s="600"/>
      <c r="I169" s="600"/>
      <c r="J169" s="600"/>
      <c r="K169" s="600"/>
      <c r="L169" s="600"/>
    </row>
    <row r="170" spans="2:12" s="400" customFormat="1" ht="97.5" customHeight="1" hidden="1">
      <c r="B170" s="409"/>
      <c r="C170" s="600" t="s">
        <v>371</v>
      </c>
      <c r="D170" s="600"/>
      <c r="E170" s="600"/>
      <c r="F170" s="600"/>
      <c r="G170" s="600"/>
      <c r="H170" s="600"/>
      <c r="I170" s="600"/>
      <c r="J170" s="600"/>
      <c r="K170" s="600"/>
      <c r="L170" s="600"/>
    </row>
    <row r="171" spans="1:12" s="400" customFormat="1" ht="97.5" customHeight="1" hidden="1">
      <c r="A171" s="600" t="s">
        <v>17</v>
      </c>
      <c r="B171" s="600"/>
      <c r="C171" s="600"/>
      <c r="D171" s="600"/>
      <c r="E171" s="600"/>
      <c r="F171" s="600"/>
      <c r="G171" s="600"/>
      <c r="H171" s="600"/>
      <c r="I171" s="600"/>
      <c r="J171" s="600"/>
      <c r="K171" s="404"/>
      <c r="L171" s="404"/>
    </row>
    <row r="172" spans="11:12" s="400" customFormat="1" ht="27.75" hidden="1">
      <c r="K172" s="404"/>
      <c r="L172" s="404"/>
    </row>
    <row r="173" spans="3:12" s="400" customFormat="1" ht="18" customHeight="1">
      <c r="C173" s="407"/>
      <c r="D173" s="407"/>
      <c r="E173" s="407"/>
      <c r="F173" s="407"/>
      <c r="G173" s="407"/>
      <c r="H173" s="407"/>
      <c r="I173" s="407"/>
      <c r="J173" s="407"/>
      <c r="K173" s="407"/>
      <c r="L173" s="407"/>
    </row>
    <row r="174" spans="1:3" s="400" customFormat="1" ht="25.5" customHeight="1">
      <c r="A174" s="403" t="s">
        <v>390</v>
      </c>
      <c r="B174" s="403"/>
      <c r="C174" s="403" t="s">
        <v>389</v>
      </c>
    </row>
    <row r="175" spans="1:3" s="400" customFormat="1" ht="16.5" customHeight="1">
      <c r="A175" s="403"/>
      <c r="B175" s="403"/>
      <c r="C175" s="403"/>
    </row>
    <row r="176" spans="3:12" s="400" customFormat="1" ht="27" customHeight="1">
      <c r="C176" s="600" t="s">
        <v>135</v>
      </c>
      <c r="D176" s="600"/>
      <c r="E176" s="600"/>
      <c r="F176" s="600"/>
      <c r="G176" s="600"/>
      <c r="H176" s="600"/>
      <c r="I176" s="600"/>
      <c r="J176" s="600"/>
      <c r="K176" s="600"/>
      <c r="L176" s="600"/>
    </row>
    <row r="177" spans="3:12" s="400" customFormat="1" ht="27" customHeight="1">
      <c r="C177" s="407"/>
      <c r="D177" s="407"/>
      <c r="E177" s="407"/>
      <c r="F177" s="407"/>
      <c r="G177" s="407"/>
      <c r="H177" s="592" t="s">
        <v>29</v>
      </c>
      <c r="I177" s="592"/>
      <c r="J177" s="450"/>
      <c r="K177" s="407"/>
      <c r="L177" s="407"/>
    </row>
    <row r="178" spans="3:12" s="400" customFormat="1" ht="27.75" customHeight="1">
      <c r="C178" s="407"/>
      <c r="D178" s="407"/>
      <c r="E178" s="407"/>
      <c r="F178" s="407"/>
      <c r="G178" s="407"/>
      <c r="H178" s="451" t="s">
        <v>217</v>
      </c>
      <c r="I178" s="451" t="s">
        <v>136</v>
      </c>
      <c r="J178" s="407"/>
      <c r="K178" s="407"/>
      <c r="L178" s="407"/>
    </row>
    <row r="179" spans="3:12" s="400" customFormat="1" ht="18" customHeight="1">
      <c r="C179" s="591"/>
      <c r="D179" s="591"/>
      <c r="E179" s="591"/>
      <c r="F179" s="591"/>
      <c r="G179" s="591"/>
      <c r="H179" s="591"/>
      <c r="I179" s="591"/>
      <c r="J179" s="591"/>
      <c r="K179" s="591"/>
      <c r="L179" s="591"/>
    </row>
    <row r="180" spans="3:12" s="400" customFormat="1" ht="30" customHeight="1">
      <c r="C180" s="600" t="s">
        <v>79</v>
      </c>
      <c r="D180" s="600"/>
      <c r="E180" s="600"/>
      <c r="F180" s="600"/>
      <c r="G180" s="407"/>
      <c r="H180" s="453">
        <v>38406.72019</v>
      </c>
      <c r="I180" s="454">
        <v>55899</v>
      </c>
      <c r="K180" s="450"/>
      <c r="L180" s="450"/>
    </row>
    <row r="181" spans="3:12" s="400" customFormat="1" ht="27" customHeight="1">
      <c r="C181" s="600" t="s">
        <v>80</v>
      </c>
      <c r="D181" s="600"/>
      <c r="E181" s="600"/>
      <c r="F181" s="600"/>
      <c r="G181" s="407"/>
      <c r="H181" s="453">
        <v>29918.8986</v>
      </c>
      <c r="I181" s="454">
        <v>45507</v>
      </c>
      <c r="K181" s="450"/>
      <c r="L181" s="450"/>
    </row>
    <row r="182" spans="3:12" s="400" customFormat="1" ht="18" customHeight="1">
      <c r="C182" s="450"/>
      <c r="D182" s="450"/>
      <c r="E182" s="450"/>
      <c r="F182" s="450"/>
      <c r="G182" s="450"/>
      <c r="H182" s="455"/>
      <c r="I182" s="450"/>
      <c r="K182" s="450"/>
      <c r="L182" s="450"/>
    </row>
    <row r="183" spans="3:12" s="400" customFormat="1" ht="30.75" customHeight="1" thickBot="1">
      <c r="C183" s="450"/>
      <c r="D183" s="450"/>
      <c r="E183" s="450"/>
      <c r="F183" s="450"/>
      <c r="G183" s="450"/>
      <c r="H183" s="456">
        <v>68325.61879000001</v>
      </c>
      <c r="I183" s="456">
        <v>101406</v>
      </c>
      <c r="K183" s="450"/>
      <c r="L183" s="450"/>
    </row>
    <row r="184" s="400" customFormat="1" ht="18" customHeight="1" thickTop="1"/>
    <row r="185" spans="1:3" s="400" customFormat="1" ht="97.5" customHeight="1" hidden="1">
      <c r="A185" s="403" t="s">
        <v>391</v>
      </c>
      <c r="B185" s="403"/>
      <c r="C185" s="403" t="s">
        <v>81</v>
      </c>
    </row>
    <row r="186" spans="3:12" s="457" customFormat="1" ht="97.5" customHeight="1" hidden="1">
      <c r="C186" s="635" t="s">
        <v>335</v>
      </c>
      <c r="D186" s="635"/>
      <c r="E186" s="635"/>
      <c r="F186" s="635"/>
      <c r="G186" s="635"/>
      <c r="H186" s="635"/>
      <c r="I186" s="635"/>
      <c r="J186" s="635"/>
      <c r="K186" s="404"/>
      <c r="L186" s="404"/>
    </row>
    <row r="187" spans="1:10" s="400" customFormat="1" ht="40.5" customHeight="1">
      <c r="A187" s="637"/>
      <c r="B187" s="637"/>
      <c r="C187" s="637"/>
      <c r="D187" s="637"/>
      <c r="E187" s="637"/>
      <c r="F187" s="637"/>
      <c r="G187" s="637"/>
      <c r="H187" s="637"/>
      <c r="I187" s="637"/>
      <c r="J187" s="637"/>
    </row>
    <row r="188" spans="8:9" s="400" customFormat="1" ht="18" customHeight="1">
      <c r="H188" s="402"/>
      <c r="I188" s="402"/>
    </row>
    <row r="189" spans="1:9" s="400" customFormat="1" ht="30" customHeight="1">
      <c r="A189" s="396" t="s">
        <v>392</v>
      </c>
      <c r="C189" s="401" t="s">
        <v>5</v>
      </c>
      <c r="H189" s="402"/>
      <c r="I189" s="402"/>
    </row>
    <row r="190" spans="8:9" s="400" customFormat="1" ht="18" customHeight="1">
      <c r="H190" s="402"/>
      <c r="I190" s="402"/>
    </row>
    <row r="191" spans="1:12" s="400" customFormat="1" ht="25.5" customHeight="1">
      <c r="A191" s="412" t="s">
        <v>393</v>
      </c>
      <c r="C191" s="642" t="s">
        <v>394</v>
      </c>
      <c r="D191" s="642"/>
      <c r="E191" s="642"/>
      <c r="F191" s="642"/>
      <c r="G191" s="642"/>
      <c r="H191" s="642"/>
      <c r="I191" s="642"/>
      <c r="J191" s="642"/>
      <c r="K191" s="407"/>
      <c r="L191" s="407"/>
    </row>
    <row r="192" spans="1:12" s="400" customFormat="1" ht="12" customHeight="1">
      <c r="A192" s="413"/>
      <c r="C192" s="458"/>
      <c r="D192" s="459"/>
      <c r="E192" s="459"/>
      <c r="F192" s="460"/>
      <c r="G192" s="460"/>
      <c r="H192" s="460"/>
      <c r="I192" s="406"/>
      <c r="J192" s="406"/>
      <c r="K192" s="407"/>
      <c r="L192" s="407"/>
    </row>
    <row r="193" spans="1:13" s="400" customFormat="1" ht="138.75" customHeight="1">
      <c r="A193" s="461"/>
      <c r="C193" s="635" t="s">
        <v>417</v>
      </c>
      <c r="D193" s="635"/>
      <c r="E193" s="635"/>
      <c r="F193" s="635"/>
      <c r="G193" s="635"/>
      <c r="H193" s="635"/>
      <c r="I193" s="635"/>
      <c r="J193" s="635"/>
      <c r="K193" s="406"/>
      <c r="L193" s="406"/>
      <c r="M193" s="414"/>
    </row>
    <row r="194" spans="8:9" ht="12" customHeight="1">
      <c r="H194" s="191"/>
      <c r="I194" s="191"/>
    </row>
    <row r="195" spans="1:10" s="400" customFormat="1" ht="27.75" customHeight="1">
      <c r="A195" s="412" t="s">
        <v>395</v>
      </c>
      <c r="C195" s="642" t="s">
        <v>53</v>
      </c>
      <c r="D195" s="642"/>
      <c r="E195" s="642"/>
      <c r="F195" s="642"/>
      <c r="G195" s="642"/>
      <c r="H195" s="642"/>
      <c r="I195" s="642"/>
      <c r="J195" s="642"/>
    </row>
    <row r="196" spans="1:10" s="400" customFormat="1" ht="16.5" customHeight="1">
      <c r="A196" s="413"/>
      <c r="C196" s="406"/>
      <c r="D196" s="406"/>
      <c r="E196" s="406"/>
      <c r="F196" s="406"/>
      <c r="G196" s="406"/>
      <c r="H196" s="406"/>
      <c r="I196" s="406"/>
      <c r="J196" s="406"/>
    </row>
    <row r="197" spans="1:10" s="400" customFormat="1" ht="76.5" customHeight="1">
      <c r="A197" s="413"/>
      <c r="C197" s="635" t="s">
        <v>334</v>
      </c>
      <c r="D197" s="635"/>
      <c r="E197" s="635"/>
      <c r="F197" s="635"/>
      <c r="G197" s="635"/>
      <c r="H197" s="635"/>
      <c r="I197" s="635"/>
      <c r="J197" s="635"/>
    </row>
    <row r="198" spans="8:9" s="400" customFormat="1" ht="16.5" customHeight="1">
      <c r="H198" s="402"/>
      <c r="I198" s="402"/>
    </row>
    <row r="199" spans="1:12" s="400" customFormat="1" ht="27.75" customHeight="1">
      <c r="A199" s="412" t="s">
        <v>396</v>
      </c>
      <c r="C199" s="642" t="s">
        <v>315</v>
      </c>
      <c r="D199" s="642"/>
      <c r="E199" s="642"/>
      <c r="F199" s="642"/>
      <c r="G199" s="642"/>
      <c r="H199" s="642"/>
      <c r="I199" s="642"/>
      <c r="J199" s="642"/>
      <c r="K199" s="407"/>
      <c r="L199" s="407"/>
    </row>
    <row r="200" spans="1:12" s="400" customFormat="1" ht="16.5" customHeight="1">
      <c r="A200" s="412"/>
      <c r="C200" s="406"/>
      <c r="D200" s="406"/>
      <c r="E200" s="406"/>
      <c r="F200" s="406"/>
      <c r="G200" s="406"/>
      <c r="H200" s="406"/>
      <c r="I200" s="406"/>
      <c r="J200" s="406"/>
      <c r="K200" s="407"/>
      <c r="L200" s="407"/>
    </row>
    <row r="201" spans="3:12" s="400" customFormat="1" ht="58.5" customHeight="1">
      <c r="C201" s="635" t="s">
        <v>418</v>
      </c>
      <c r="D201" s="635"/>
      <c r="E201" s="635"/>
      <c r="F201" s="635"/>
      <c r="G201" s="635"/>
      <c r="H201" s="635"/>
      <c r="I201" s="635"/>
      <c r="J201" s="635"/>
      <c r="K201" s="407"/>
      <c r="L201" s="407"/>
    </row>
    <row r="202" spans="8:9" s="400" customFormat="1" ht="16.5" customHeight="1">
      <c r="H202" s="402"/>
      <c r="I202" s="402"/>
    </row>
    <row r="203" spans="1:12" s="400" customFormat="1" ht="26.25" customHeight="1">
      <c r="A203" s="412" t="s">
        <v>397</v>
      </c>
      <c r="C203" s="642" t="s">
        <v>46</v>
      </c>
      <c r="D203" s="642"/>
      <c r="E203" s="642"/>
      <c r="F203" s="642"/>
      <c r="G203" s="642"/>
      <c r="H203" s="642"/>
      <c r="I203" s="642"/>
      <c r="J203" s="642"/>
      <c r="K203" s="407"/>
      <c r="L203" s="407"/>
    </row>
    <row r="204" spans="1:12" s="400" customFormat="1" ht="16.5" customHeight="1">
      <c r="A204" s="412"/>
      <c r="C204" s="406"/>
      <c r="D204" s="406"/>
      <c r="E204" s="406"/>
      <c r="F204" s="406"/>
      <c r="G204" s="406"/>
      <c r="H204" s="406"/>
      <c r="I204" s="406"/>
      <c r="J204" s="406"/>
      <c r="K204" s="407"/>
      <c r="L204" s="407"/>
    </row>
    <row r="205" spans="1:12" s="400" customFormat="1" ht="27" customHeight="1">
      <c r="A205" s="461"/>
      <c r="C205" s="590" t="s">
        <v>399</v>
      </c>
      <c r="D205" s="590"/>
      <c r="E205" s="590"/>
      <c r="F205" s="590"/>
      <c r="G205" s="590"/>
      <c r="H205" s="590"/>
      <c r="I205" s="590"/>
      <c r="J205" s="590"/>
      <c r="K205" s="407"/>
      <c r="L205" s="407"/>
    </row>
    <row r="206" spans="8:9" s="400" customFormat="1" ht="16.5" customHeight="1">
      <c r="H206" s="402"/>
      <c r="I206" s="402"/>
    </row>
    <row r="207" spans="1:12" s="400" customFormat="1" ht="34.5" customHeight="1">
      <c r="A207" s="637" t="s">
        <v>11</v>
      </c>
      <c r="B207" s="637"/>
      <c r="C207" s="637"/>
      <c r="D207" s="637"/>
      <c r="E207" s="637"/>
      <c r="F207" s="637"/>
      <c r="G207" s="637"/>
      <c r="H207" s="637"/>
      <c r="I207" s="637"/>
      <c r="J207" s="637"/>
      <c r="K207" s="407"/>
      <c r="L207" s="407"/>
    </row>
    <row r="208" spans="1:12" s="400" customFormat="1" ht="24" customHeight="1">
      <c r="A208" s="412" t="s">
        <v>398</v>
      </c>
      <c r="B208" s="403"/>
      <c r="C208" s="642" t="s">
        <v>30</v>
      </c>
      <c r="D208" s="642"/>
      <c r="E208" s="642"/>
      <c r="F208" s="642"/>
      <c r="G208" s="642"/>
      <c r="H208" s="642"/>
      <c r="I208" s="642"/>
      <c r="J208" s="642"/>
      <c r="K208" s="642"/>
      <c r="L208" s="642"/>
    </row>
    <row r="209" spans="1:12" s="400" customFormat="1" ht="16.5" customHeight="1">
      <c r="A209" s="412"/>
      <c r="B209" s="403"/>
      <c r="C209" s="406"/>
      <c r="D209" s="406"/>
      <c r="E209" s="406"/>
      <c r="F209" s="406"/>
      <c r="G209" s="406"/>
      <c r="H209" s="406"/>
      <c r="I209" s="406"/>
      <c r="J209" s="406"/>
      <c r="K209" s="406"/>
      <c r="L209" s="406"/>
    </row>
    <row r="210" spans="3:12" s="400" customFormat="1" ht="27" customHeight="1">
      <c r="C210" s="600" t="s">
        <v>100</v>
      </c>
      <c r="D210" s="600"/>
      <c r="E210" s="600"/>
      <c r="F210" s="600"/>
      <c r="G210" s="600"/>
      <c r="H210" s="600"/>
      <c r="I210" s="600"/>
      <c r="J210" s="600"/>
      <c r="K210" s="600"/>
      <c r="L210" s="600"/>
    </row>
    <row r="211" spans="3:12" s="400" customFormat="1" ht="18" customHeight="1">
      <c r="C211" s="407"/>
      <c r="D211" s="407"/>
      <c r="E211" s="407"/>
      <c r="F211" s="407"/>
      <c r="G211" s="407"/>
      <c r="H211" s="407"/>
      <c r="I211" s="407"/>
      <c r="J211" s="407"/>
      <c r="K211" s="407"/>
      <c r="L211" s="407"/>
    </row>
    <row r="212" spans="3:12" s="400" customFormat="1" ht="27" customHeight="1">
      <c r="C212" s="407"/>
      <c r="D212" s="407"/>
      <c r="E212" s="407"/>
      <c r="F212" s="407"/>
      <c r="G212" s="407"/>
      <c r="H212" s="451" t="s">
        <v>15</v>
      </c>
      <c r="I212" s="451" t="s">
        <v>63</v>
      </c>
      <c r="K212" s="407"/>
      <c r="L212" s="407"/>
    </row>
    <row r="213" spans="3:12" s="400" customFormat="1" ht="25.5" customHeight="1">
      <c r="C213" s="407"/>
      <c r="D213" s="407"/>
      <c r="E213" s="407"/>
      <c r="F213" s="407"/>
      <c r="G213" s="407"/>
      <c r="H213" s="450"/>
      <c r="I213" s="451">
        <v>2009</v>
      </c>
      <c r="K213" s="407"/>
      <c r="L213" s="407"/>
    </row>
    <row r="214" spans="3:12" s="400" customFormat="1" ht="25.5" customHeight="1">
      <c r="C214" s="407"/>
      <c r="D214" s="407"/>
      <c r="E214" s="407"/>
      <c r="G214" s="407"/>
      <c r="H214" s="639" t="s">
        <v>29</v>
      </c>
      <c r="I214" s="639"/>
      <c r="K214" s="407"/>
      <c r="L214" s="407"/>
    </row>
    <row r="215" spans="3:12" s="400" customFormat="1" ht="18" customHeight="1">
      <c r="C215" s="407"/>
      <c r="D215" s="407"/>
      <c r="E215" s="407"/>
      <c r="F215" s="407"/>
      <c r="G215" s="407"/>
      <c r="H215" s="450"/>
      <c r="I215" s="450"/>
      <c r="K215" s="407"/>
      <c r="L215" s="407"/>
    </row>
    <row r="216" spans="3:12" s="400" customFormat="1" ht="30" customHeight="1">
      <c r="C216" s="407" t="s">
        <v>30</v>
      </c>
      <c r="D216" s="407"/>
      <c r="E216" s="407"/>
      <c r="F216" s="407"/>
      <c r="G216" s="407"/>
      <c r="H216" s="402"/>
      <c r="I216" s="462"/>
      <c r="K216" s="407"/>
      <c r="L216" s="407"/>
    </row>
    <row r="217" spans="3:12" s="400" customFormat="1" ht="30.75" customHeight="1">
      <c r="C217" s="600" t="s">
        <v>64</v>
      </c>
      <c r="D217" s="600"/>
      <c r="E217" s="600"/>
      <c r="F217" s="600"/>
      <c r="G217" s="407"/>
      <c r="H217" s="522">
        <v>3074</v>
      </c>
      <c r="I217" s="463">
        <v>3074</v>
      </c>
      <c r="K217" s="407"/>
      <c r="L217" s="407"/>
    </row>
    <row r="218" spans="3:12" s="400" customFormat="1" ht="34.5" customHeight="1">
      <c r="C218" s="600" t="s">
        <v>67</v>
      </c>
      <c r="D218" s="600"/>
      <c r="E218" s="600"/>
      <c r="F218" s="600"/>
      <c r="G218" s="407"/>
      <c r="H218" s="464">
        <v>0</v>
      </c>
      <c r="I218" s="463">
        <v>0</v>
      </c>
      <c r="K218" s="407"/>
      <c r="L218" s="407"/>
    </row>
    <row r="219" spans="3:12" s="400" customFormat="1" ht="30.75" customHeight="1">
      <c r="C219" s="449" t="s">
        <v>342</v>
      </c>
      <c r="D219" s="407"/>
      <c r="E219" s="407"/>
      <c r="F219" s="407"/>
      <c r="G219" s="407"/>
      <c r="H219" s="523">
        <v>-1442</v>
      </c>
      <c r="I219" s="463">
        <v>-1442</v>
      </c>
      <c r="K219" s="407"/>
      <c r="L219" s="407"/>
    </row>
    <row r="220" spans="3:12" s="400" customFormat="1" ht="97.5" customHeight="1" hidden="1">
      <c r="C220" s="600" t="s">
        <v>101</v>
      </c>
      <c r="D220" s="600"/>
      <c r="E220" s="600"/>
      <c r="F220" s="600"/>
      <c r="G220" s="407"/>
      <c r="H220" s="524"/>
      <c r="I220" s="464"/>
      <c r="K220" s="407"/>
      <c r="L220" s="407"/>
    </row>
    <row r="221" spans="3:12" s="400" customFormat="1" ht="97.5" customHeight="1" hidden="1">
      <c r="C221" s="649" t="s">
        <v>67</v>
      </c>
      <c r="D221" s="649"/>
      <c r="E221" s="649"/>
      <c r="F221" s="649"/>
      <c r="G221" s="449"/>
      <c r="H221" s="525"/>
      <c r="I221" s="465"/>
      <c r="K221" s="407"/>
      <c r="L221" s="407"/>
    </row>
    <row r="222" spans="3:12" s="400" customFormat="1" ht="97.5" customHeight="1" hidden="1">
      <c r="C222" s="449" t="s">
        <v>68</v>
      </c>
      <c r="D222" s="449"/>
      <c r="E222" s="449"/>
      <c r="F222" s="449"/>
      <c r="G222" s="449"/>
      <c r="H222" s="526"/>
      <c r="I222" s="463"/>
      <c r="K222" s="407"/>
      <c r="L222" s="407"/>
    </row>
    <row r="223" spans="3:12" s="400" customFormat="1" ht="18" customHeight="1">
      <c r="C223" s="407"/>
      <c r="D223" s="407"/>
      <c r="E223" s="407"/>
      <c r="F223" s="407"/>
      <c r="G223" s="407"/>
      <c r="H223" s="527"/>
      <c r="I223" s="463"/>
      <c r="K223" s="407"/>
      <c r="L223" s="407"/>
    </row>
    <row r="224" spans="3:16" s="400" customFormat="1" ht="31.5" customHeight="1" thickBot="1">
      <c r="C224" s="407"/>
      <c r="D224" s="407"/>
      <c r="E224" s="407"/>
      <c r="F224" s="466"/>
      <c r="G224" s="466"/>
      <c r="H224" s="467">
        <v>1632</v>
      </c>
      <c r="I224" s="467">
        <v>1632</v>
      </c>
      <c r="K224" s="407"/>
      <c r="L224" s="407"/>
      <c r="O224" s="411">
        <v>0</v>
      </c>
      <c r="P224" s="411">
        <v>0</v>
      </c>
    </row>
    <row r="225" spans="3:12" s="400" customFormat="1" ht="18" customHeight="1" thickTop="1">
      <c r="C225" s="407"/>
      <c r="D225" s="407"/>
      <c r="E225" s="407"/>
      <c r="F225" s="407"/>
      <c r="G225" s="407"/>
      <c r="H225" s="466"/>
      <c r="I225" s="468"/>
      <c r="J225" s="469"/>
      <c r="K225" s="407"/>
      <c r="L225" s="407"/>
    </row>
    <row r="226" spans="3:12" s="400" customFormat="1" ht="18" customHeight="1">
      <c r="C226" s="407"/>
      <c r="D226" s="407"/>
      <c r="E226" s="407"/>
      <c r="F226" s="407"/>
      <c r="G226" s="407"/>
      <c r="H226" s="407"/>
      <c r="I226" s="407"/>
      <c r="J226" s="407"/>
      <c r="K226" s="407"/>
      <c r="L226" s="407"/>
    </row>
    <row r="227" spans="1:12" s="400" customFormat="1" ht="34.5" customHeight="1" hidden="1">
      <c r="A227" s="637"/>
      <c r="B227" s="637"/>
      <c r="C227" s="637"/>
      <c r="D227" s="637"/>
      <c r="E227" s="637"/>
      <c r="F227" s="637"/>
      <c r="G227" s="637"/>
      <c r="H227" s="637"/>
      <c r="I227" s="637"/>
      <c r="J227" s="637"/>
      <c r="K227" s="407"/>
      <c r="L227" s="407"/>
    </row>
    <row r="228" spans="3:12" s="400" customFormat="1" ht="18" customHeight="1">
      <c r="C228" s="407"/>
      <c r="D228" s="407"/>
      <c r="E228" s="407"/>
      <c r="F228" s="407"/>
      <c r="G228" s="407"/>
      <c r="H228" s="407"/>
      <c r="I228" s="407"/>
      <c r="J228" s="407"/>
      <c r="K228" s="407"/>
      <c r="L228" s="407"/>
    </row>
    <row r="229" spans="1:3" s="400" customFormat="1" ht="25.5" customHeight="1">
      <c r="A229" s="412" t="s">
        <v>402</v>
      </c>
      <c r="B229" s="403"/>
      <c r="C229" s="403" t="s">
        <v>401</v>
      </c>
    </row>
    <row r="230" spans="1:3" s="400" customFormat="1" ht="16.5" customHeight="1">
      <c r="A230" s="412"/>
      <c r="B230" s="403"/>
      <c r="C230" s="403"/>
    </row>
    <row r="231" spans="1:12" s="400" customFormat="1" ht="27" customHeight="1" hidden="1">
      <c r="A231" s="413"/>
      <c r="B231" s="413"/>
      <c r="C231" s="590" t="s">
        <v>4</v>
      </c>
      <c r="D231" s="590"/>
      <c r="E231" s="590"/>
      <c r="F231" s="590"/>
      <c r="G231" s="590"/>
      <c r="H231" s="590"/>
      <c r="I231" s="590"/>
      <c r="J231" s="590"/>
      <c r="K231" s="590"/>
      <c r="L231" s="590"/>
    </row>
    <row r="232" spans="1:12" s="400" customFormat="1" ht="37.5" customHeight="1">
      <c r="A232" s="413"/>
      <c r="B232" s="413"/>
      <c r="C232" s="635" t="s">
        <v>317</v>
      </c>
      <c r="D232" s="635"/>
      <c r="E232" s="635"/>
      <c r="F232" s="635"/>
      <c r="G232" s="635"/>
      <c r="H232" s="635"/>
      <c r="I232" s="635"/>
      <c r="J232" s="635"/>
      <c r="K232" s="635"/>
      <c r="L232" s="635"/>
    </row>
    <row r="233" spans="3:12" s="400" customFormat="1" ht="16.5" customHeight="1">
      <c r="C233" s="600"/>
      <c r="D233" s="600"/>
      <c r="E233" s="600"/>
      <c r="F233" s="600"/>
      <c r="G233" s="600"/>
      <c r="H233" s="600"/>
      <c r="I233" s="600"/>
      <c r="J233" s="600"/>
      <c r="K233" s="600"/>
      <c r="L233" s="600"/>
    </row>
    <row r="234" spans="3:12" s="400" customFormat="1" ht="97.5" customHeight="1" hidden="1">
      <c r="C234" s="404"/>
      <c r="D234" s="404"/>
      <c r="E234" s="404"/>
      <c r="F234" s="404"/>
      <c r="G234" s="404"/>
      <c r="H234" s="404"/>
      <c r="I234" s="425"/>
      <c r="J234" s="425"/>
      <c r="K234" s="407"/>
      <c r="L234" s="407"/>
    </row>
    <row r="235" spans="3:12" s="400" customFormat="1" ht="97.5" customHeight="1" hidden="1">
      <c r="C235" s="404"/>
      <c r="D235" s="404"/>
      <c r="E235" s="404"/>
      <c r="F235" s="404"/>
      <c r="G235" s="404"/>
      <c r="H235" s="404"/>
      <c r="I235" s="425"/>
      <c r="J235" s="425"/>
      <c r="K235" s="407"/>
      <c r="L235" s="407"/>
    </row>
    <row r="236" spans="1:3" s="400" customFormat="1" ht="25.5" customHeight="1">
      <c r="A236" s="412" t="s">
        <v>403</v>
      </c>
      <c r="C236" s="403" t="s">
        <v>32</v>
      </c>
    </row>
    <row r="237" spans="1:3" s="400" customFormat="1" ht="16.5" customHeight="1">
      <c r="A237" s="412"/>
      <c r="C237" s="403"/>
    </row>
    <row r="238" spans="1:12" s="400" customFormat="1" ht="36" customHeight="1">
      <c r="A238" s="470"/>
      <c r="C238" s="651" t="s">
        <v>298</v>
      </c>
      <c r="D238" s="651"/>
      <c r="E238" s="651"/>
      <c r="F238" s="651"/>
      <c r="G238" s="651"/>
      <c r="H238" s="651"/>
      <c r="I238" s="651"/>
      <c r="J238" s="651"/>
      <c r="K238" s="651"/>
      <c r="L238" s="651"/>
    </row>
    <row r="239" spans="1:12" s="400" customFormat="1" ht="16.5" customHeight="1">
      <c r="A239" s="470"/>
      <c r="C239" s="410"/>
      <c r="D239" s="410"/>
      <c r="E239" s="410"/>
      <c r="F239" s="410"/>
      <c r="G239" s="410"/>
      <c r="H239" s="410"/>
      <c r="I239" s="410"/>
      <c r="J239" s="402"/>
      <c r="K239" s="410"/>
      <c r="L239" s="410"/>
    </row>
    <row r="240" spans="9:10" s="400" customFormat="1" ht="97.5" customHeight="1" hidden="1">
      <c r="I240" s="425"/>
      <c r="J240" s="471"/>
    </row>
    <row r="241" spans="5:10" s="400" customFormat="1" ht="97.5" customHeight="1" hidden="1">
      <c r="E241" s="400" t="s">
        <v>54</v>
      </c>
      <c r="J241" s="472"/>
    </row>
    <row r="242" spans="1:12" s="400" customFormat="1" ht="35.25" customHeight="1">
      <c r="A242" s="412" t="s">
        <v>404</v>
      </c>
      <c r="B242" s="403"/>
      <c r="C242" s="642" t="s">
        <v>52</v>
      </c>
      <c r="D242" s="642"/>
      <c r="E242" s="642"/>
      <c r="F242" s="642"/>
      <c r="G242" s="642"/>
      <c r="H242" s="642"/>
      <c r="I242" s="642"/>
      <c r="J242" s="642"/>
      <c r="K242" s="642"/>
      <c r="L242" s="642"/>
    </row>
    <row r="243" spans="1:12" s="400" customFormat="1" ht="16.5" customHeight="1">
      <c r="A243" s="412"/>
      <c r="B243" s="403"/>
      <c r="C243" s="406"/>
      <c r="D243" s="406"/>
      <c r="E243" s="406"/>
      <c r="F243" s="406"/>
      <c r="G243" s="406"/>
      <c r="H243" s="406"/>
      <c r="I243" s="406"/>
      <c r="J243" s="406"/>
      <c r="K243" s="406"/>
      <c r="L243" s="406"/>
    </row>
    <row r="244" spans="1:12" s="400" customFormat="1" ht="33" customHeight="1">
      <c r="A244" s="473"/>
      <c r="B244" s="403"/>
      <c r="C244" s="600" t="s">
        <v>400</v>
      </c>
      <c r="D244" s="600"/>
      <c r="E244" s="600"/>
      <c r="F244" s="600"/>
      <c r="G244" s="600"/>
      <c r="H244" s="600"/>
      <c r="I244" s="600"/>
      <c r="J244" s="600"/>
      <c r="K244" s="406"/>
      <c r="L244" s="406"/>
    </row>
    <row r="245" spans="1:12" s="400" customFormat="1" ht="13.5" customHeight="1">
      <c r="A245" s="473"/>
      <c r="B245" s="403"/>
      <c r="C245" s="407"/>
      <c r="D245" s="407"/>
      <c r="E245" s="407"/>
      <c r="F245" s="407"/>
      <c r="G245" s="407"/>
      <c r="H245" s="407"/>
      <c r="I245" s="407"/>
      <c r="J245" s="407"/>
      <c r="K245" s="406"/>
      <c r="L245" s="406"/>
    </row>
    <row r="246" spans="1:12" s="400" customFormat="1" ht="88.5" customHeight="1" hidden="1">
      <c r="A246" s="473"/>
      <c r="B246" s="403"/>
      <c r="C246" s="667"/>
      <c r="D246" s="667"/>
      <c r="E246" s="667"/>
      <c r="F246" s="667"/>
      <c r="G246" s="667"/>
      <c r="H246" s="667"/>
      <c r="I246" s="667"/>
      <c r="J246" s="667"/>
      <c r="K246" s="406"/>
      <c r="L246" s="406"/>
    </row>
    <row r="247" spans="1:12" s="400" customFormat="1" ht="12" customHeight="1" hidden="1">
      <c r="A247" s="473"/>
      <c r="B247" s="403"/>
      <c r="C247" s="407"/>
      <c r="D247" s="407"/>
      <c r="E247" s="407"/>
      <c r="F247" s="407"/>
      <c r="G247" s="407"/>
      <c r="H247" s="407"/>
      <c r="I247" s="407"/>
      <c r="J247" s="407"/>
      <c r="K247" s="406"/>
      <c r="L247" s="406"/>
    </row>
    <row r="248" spans="1:12" s="400" customFormat="1" ht="68.25" customHeight="1" hidden="1">
      <c r="A248" s="473"/>
      <c r="B248" s="403"/>
      <c r="C248" s="667"/>
      <c r="D248" s="667"/>
      <c r="E248" s="667"/>
      <c r="F248" s="667"/>
      <c r="G248" s="667"/>
      <c r="H248" s="667"/>
      <c r="I248" s="667"/>
      <c r="J248" s="667"/>
      <c r="K248" s="406"/>
      <c r="L248" s="406"/>
    </row>
    <row r="249" spans="1:12" s="400" customFormat="1" ht="12" customHeight="1" hidden="1">
      <c r="A249" s="473"/>
      <c r="B249" s="403"/>
      <c r="C249" s="407"/>
      <c r="D249" s="407"/>
      <c r="E249" s="407"/>
      <c r="F249" s="407"/>
      <c r="G249" s="407"/>
      <c r="H249" s="407"/>
      <c r="I249" s="407"/>
      <c r="J249" s="407"/>
      <c r="K249" s="406"/>
      <c r="L249" s="406"/>
    </row>
    <row r="250" spans="3:12" s="400" customFormat="1" ht="74.25" customHeight="1" hidden="1">
      <c r="C250" s="667"/>
      <c r="D250" s="667"/>
      <c r="E250" s="667"/>
      <c r="F250" s="667"/>
      <c r="G250" s="667"/>
      <c r="H250" s="667"/>
      <c r="I250" s="667"/>
      <c r="J250" s="667"/>
      <c r="K250" s="404"/>
      <c r="L250" s="404"/>
    </row>
    <row r="251" spans="3:12" s="400" customFormat="1" ht="13.5" customHeight="1" hidden="1">
      <c r="C251" s="399"/>
      <c r="D251" s="399"/>
      <c r="E251" s="399"/>
      <c r="F251" s="399"/>
      <c r="G251" s="399"/>
      <c r="H251" s="399"/>
      <c r="I251" s="399"/>
      <c r="J251" s="399"/>
      <c r="K251" s="404"/>
      <c r="L251" s="404"/>
    </row>
    <row r="252" spans="1:10" s="400" customFormat="1" ht="170.25" customHeight="1" hidden="1">
      <c r="A252" s="470"/>
      <c r="C252" s="668"/>
      <c r="D252" s="668"/>
      <c r="E252" s="668"/>
      <c r="F252" s="668"/>
      <c r="G252" s="668"/>
      <c r="H252" s="668"/>
      <c r="I252" s="668"/>
      <c r="J252" s="668"/>
    </row>
    <row r="253" spans="1:10" ht="14.25" customHeight="1">
      <c r="A253" s="209"/>
      <c r="C253" s="589"/>
      <c r="D253" s="589"/>
      <c r="E253" s="589"/>
      <c r="F253" s="589"/>
      <c r="G253" s="589"/>
      <c r="H253" s="589"/>
      <c r="I253" s="589"/>
      <c r="J253" s="589"/>
    </row>
    <row r="254" spans="1:10" ht="117.75" customHeight="1" hidden="1">
      <c r="A254" s="207" t="s">
        <v>34</v>
      </c>
      <c r="C254" s="614" t="s">
        <v>26</v>
      </c>
      <c r="D254" s="614"/>
      <c r="E254" s="614"/>
      <c r="F254" s="614"/>
      <c r="G254" s="614"/>
      <c r="H254" s="614"/>
      <c r="I254" s="614"/>
      <c r="J254" s="614"/>
    </row>
    <row r="255" spans="1:10" ht="16.5" customHeight="1">
      <c r="A255" s="209"/>
      <c r="C255" s="674"/>
      <c r="D255" s="674"/>
      <c r="E255" s="674"/>
      <c r="F255" s="674"/>
      <c r="G255" s="674"/>
      <c r="H255" s="674"/>
      <c r="I255" s="674"/>
      <c r="J255" s="674"/>
    </row>
    <row r="256" spans="3:10" ht="97.5" customHeight="1" hidden="1">
      <c r="C256" s="652"/>
      <c r="D256" s="652"/>
      <c r="E256" s="652"/>
      <c r="F256" s="652"/>
      <c r="G256" s="652"/>
      <c r="H256" s="652"/>
      <c r="I256" s="652"/>
      <c r="J256" s="652"/>
    </row>
    <row r="257" spans="1:10" ht="97.5" customHeight="1" hidden="1">
      <c r="A257" s="207"/>
      <c r="C257" s="674"/>
      <c r="D257" s="674"/>
      <c r="E257" s="674"/>
      <c r="F257" s="674"/>
      <c r="G257" s="674"/>
      <c r="H257" s="674"/>
      <c r="I257" s="674"/>
      <c r="J257" s="674"/>
    </row>
    <row r="258" spans="3:10" ht="97.5" customHeight="1" hidden="1">
      <c r="C258" s="199"/>
      <c r="D258" s="199"/>
      <c r="E258" s="199"/>
      <c r="F258" s="199"/>
      <c r="G258" s="199"/>
      <c r="H258" s="199"/>
      <c r="I258" s="199"/>
      <c r="J258" s="199"/>
    </row>
    <row r="259" spans="3:10" ht="97.5" customHeight="1" hidden="1">
      <c r="C259" s="199"/>
      <c r="D259" s="199"/>
      <c r="E259" s="199"/>
      <c r="F259" s="199"/>
      <c r="G259" s="199"/>
      <c r="H259" s="199"/>
      <c r="I259" s="199"/>
      <c r="J259" s="199"/>
    </row>
    <row r="260" spans="3:10" ht="97.5" customHeight="1" hidden="1">
      <c r="C260" s="199"/>
      <c r="D260" s="199"/>
      <c r="E260" s="199"/>
      <c r="F260" s="199"/>
      <c r="G260" s="199"/>
      <c r="H260" s="199"/>
      <c r="I260" s="199"/>
      <c r="J260" s="199"/>
    </row>
    <row r="261" spans="3:10" ht="97.5" customHeight="1" hidden="1">
      <c r="C261" s="199"/>
      <c r="D261" s="199"/>
      <c r="E261" s="199"/>
      <c r="F261" s="199"/>
      <c r="G261" s="199"/>
      <c r="H261" s="199"/>
      <c r="I261" s="199"/>
      <c r="J261" s="199"/>
    </row>
    <row r="262" spans="3:10" ht="97.5" customHeight="1" hidden="1">
      <c r="C262" s="199"/>
      <c r="D262" s="199"/>
      <c r="E262" s="199"/>
      <c r="F262" s="199"/>
      <c r="G262" s="199"/>
      <c r="H262" s="199"/>
      <c r="I262" s="199"/>
      <c r="J262" s="199"/>
    </row>
    <row r="263" spans="3:10" ht="97.5" customHeight="1" hidden="1">
      <c r="C263" s="199"/>
      <c r="D263" s="199"/>
      <c r="E263" s="199"/>
      <c r="F263" s="199"/>
      <c r="G263" s="199"/>
      <c r="H263" s="199"/>
      <c r="I263" s="199"/>
      <c r="J263" s="199"/>
    </row>
    <row r="264" spans="3:10" ht="97.5" customHeight="1" hidden="1">
      <c r="C264" s="652"/>
      <c r="D264" s="652"/>
      <c r="E264" s="652"/>
      <c r="F264" s="652"/>
      <c r="G264" s="652"/>
      <c r="H264" s="652"/>
      <c r="I264" s="652"/>
      <c r="J264" s="652"/>
    </row>
    <row r="265" spans="1:12" ht="27" customHeight="1">
      <c r="A265" s="412" t="s">
        <v>405</v>
      </c>
      <c r="B265" s="403"/>
      <c r="C265" s="403" t="s">
        <v>44</v>
      </c>
      <c r="D265" s="400"/>
      <c r="E265" s="400"/>
      <c r="F265" s="400"/>
      <c r="G265" s="400"/>
      <c r="H265" s="400"/>
      <c r="I265" s="400"/>
      <c r="J265" s="400"/>
      <c r="K265" s="400"/>
      <c r="L265" s="400"/>
    </row>
    <row r="266" spans="1:12" ht="16.5" customHeight="1">
      <c r="A266" s="412"/>
      <c r="B266" s="403"/>
      <c r="C266" s="403"/>
      <c r="D266" s="400"/>
      <c r="E266" s="400"/>
      <c r="F266" s="400"/>
      <c r="G266" s="400"/>
      <c r="H266" s="400"/>
      <c r="I266" s="400"/>
      <c r="J266" s="400"/>
      <c r="K266" s="400"/>
      <c r="L266" s="400"/>
    </row>
    <row r="267" spans="1:17" ht="39" customHeight="1">
      <c r="A267" s="400"/>
      <c r="B267" s="400"/>
      <c r="C267" s="590" t="s">
        <v>318</v>
      </c>
      <c r="D267" s="590"/>
      <c r="E267" s="590"/>
      <c r="F267" s="590"/>
      <c r="G267" s="590"/>
      <c r="H267" s="590"/>
      <c r="I267" s="590"/>
      <c r="J267" s="590"/>
      <c r="K267" s="590"/>
      <c r="L267" s="590"/>
      <c r="M267" s="200"/>
      <c r="Q267" s="208"/>
    </row>
    <row r="268" spans="1:17" ht="97.5" customHeight="1" hidden="1">
      <c r="A268" s="400"/>
      <c r="B268" s="400"/>
      <c r="C268" s="590"/>
      <c r="D268" s="590"/>
      <c r="E268" s="590"/>
      <c r="F268" s="590"/>
      <c r="G268" s="590"/>
      <c r="H268" s="590"/>
      <c r="I268" s="590"/>
      <c r="J268" s="590"/>
      <c r="K268" s="590"/>
      <c r="L268" s="590"/>
      <c r="M268" s="200" t="s">
        <v>22</v>
      </c>
      <c r="Q268" s="208"/>
    </row>
    <row r="269" spans="1:17" ht="39.75" customHeight="1">
      <c r="A269" s="400"/>
      <c r="B269" s="400"/>
      <c r="C269" s="400"/>
      <c r="D269" s="400"/>
      <c r="E269" s="400"/>
      <c r="F269" s="400"/>
      <c r="G269" s="400"/>
      <c r="H269" s="396" t="s">
        <v>217</v>
      </c>
      <c r="I269" s="396" t="s">
        <v>136</v>
      </c>
      <c r="J269" s="400"/>
      <c r="K269" s="404"/>
      <c r="L269" s="404"/>
      <c r="Q269" s="208"/>
    </row>
    <row r="270" spans="1:17" ht="24.75" customHeight="1">
      <c r="A270" s="400"/>
      <c r="B270" s="400"/>
      <c r="C270" s="403"/>
      <c r="D270" s="400"/>
      <c r="E270" s="400"/>
      <c r="F270" s="400"/>
      <c r="G270" s="400"/>
      <c r="H270" s="396" t="s">
        <v>29</v>
      </c>
      <c r="I270" s="396" t="s">
        <v>29</v>
      </c>
      <c r="J270" s="400"/>
      <c r="K270" s="404"/>
      <c r="L270" s="404"/>
      <c r="M270" s="200"/>
      <c r="Q270" s="208"/>
    </row>
    <row r="271" spans="1:17" ht="25.5" customHeight="1">
      <c r="A271" s="400"/>
      <c r="B271" s="400"/>
      <c r="C271" s="403" t="s">
        <v>299</v>
      </c>
      <c r="D271" s="400"/>
      <c r="E271" s="400"/>
      <c r="F271" s="400"/>
      <c r="G271" s="400"/>
      <c r="H271" s="400"/>
      <c r="I271" s="474"/>
      <c r="J271" s="400"/>
      <c r="K271" s="404"/>
      <c r="L271" s="404"/>
      <c r="M271" s="200"/>
      <c r="Q271" s="208"/>
    </row>
    <row r="272" spans="1:17" ht="33" customHeight="1" thickBot="1">
      <c r="A272" s="400"/>
      <c r="B272" s="400"/>
      <c r="C272" s="400" t="s">
        <v>301</v>
      </c>
      <c r="D272" s="400"/>
      <c r="E272" s="400"/>
      <c r="F272" s="400"/>
      <c r="G272" s="400"/>
      <c r="H272" s="475">
        <v>359724</v>
      </c>
      <c r="I272" s="475">
        <v>686791</v>
      </c>
      <c r="J272" s="400"/>
      <c r="K272" s="404"/>
      <c r="L272" s="404"/>
      <c r="Q272" s="208"/>
    </row>
    <row r="273" spans="1:17" ht="27.75">
      <c r="A273" s="400"/>
      <c r="B273" s="400"/>
      <c r="C273" s="400"/>
      <c r="D273" s="400"/>
      <c r="E273" s="400"/>
      <c r="F273" s="400"/>
      <c r="G273" s="400"/>
      <c r="H273" s="476"/>
      <c r="I273" s="476"/>
      <c r="J273" s="400"/>
      <c r="K273" s="404"/>
      <c r="L273" s="404"/>
      <c r="Q273" s="208"/>
    </row>
    <row r="274" spans="1:17" ht="30.75" customHeight="1">
      <c r="A274" s="400"/>
      <c r="B274" s="400"/>
      <c r="C274" s="403" t="s">
        <v>300</v>
      </c>
      <c r="D274" s="400"/>
      <c r="E274" s="400"/>
      <c r="F274" s="400"/>
      <c r="G274" s="400"/>
      <c r="H274" s="476"/>
      <c r="I274" s="476"/>
      <c r="J274" s="400"/>
      <c r="K274" s="404"/>
      <c r="L274" s="404"/>
      <c r="Q274" s="208"/>
    </row>
    <row r="275" spans="1:17" ht="27.75" customHeight="1" thickBot="1">
      <c r="A275" s="400"/>
      <c r="B275" s="400"/>
      <c r="C275" s="400" t="s">
        <v>301</v>
      </c>
      <c r="D275" s="400"/>
      <c r="E275" s="400"/>
      <c r="F275" s="400"/>
      <c r="G275" s="400"/>
      <c r="H275" s="475">
        <v>465462</v>
      </c>
      <c r="I275" s="475">
        <v>187019</v>
      </c>
      <c r="J275" s="400"/>
      <c r="K275" s="404"/>
      <c r="L275" s="404"/>
      <c r="Q275" s="208"/>
    </row>
    <row r="276" spans="1:17" ht="16.5" customHeight="1">
      <c r="A276" s="400"/>
      <c r="B276" s="400"/>
      <c r="C276" s="403"/>
      <c r="D276" s="400"/>
      <c r="E276" s="400"/>
      <c r="F276" s="400"/>
      <c r="G276" s="400"/>
      <c r="H276" s="476"/>
      <c r="I276" s="476"/>
      <c r="J276" s="400"/>
      <c r="K276" s="404"/>
      <c r="L276" s="404"/>
      <c r="Q276" s="208"/>
    </row>
    <row r="277" spans="1:17" ht="27.75" hidden="1">
      <c r="A277" s="400"/>
      <c r="B277" s="400"/>
      <c r="C277" s="400"/>
      <c r="D277" s="400"/>
      <c r="E277" s="400"/>
      <c r="F277" s="400"/>
      <c r="G277" s="400"/>
      <c r="H277" s="476"/>
      <c r="I277" s="477"/>
      <c r="J277" s="400"/>
      <c r="K277" s="404"/>
      <c r="L277" s="404"/>
      <c r="N277" s="211"/>
      <c r="O277" s="197"/>
      <c r="Q277" s="208"/>
    </row>
    <row r="278" spans="1:17" ht="97.5" customHeight="1" hidden="1">
      <c r="A278" s="400"/>
      <c r="B278" s="400"/>
      <c r="C278" s="400"/>
      <c r="D278" s="400"/>
      <c r="E278" s="400"/>
      <c r="F278" s="400"/>
      <c r="G278" s="400"/>
      <c r="H278" s="400"/>
      <c r="I278" s="400"/>
      <c r="J278" s="478"/>
      <c r="K278" s="404"/>
      <c r="L278" s="404"/>
      <c r="Q278" s="208"/>
    </row>
    <row r="279" spans="1:17" ht="97.5" customHeight="1" hidden="1">
      <c r="A279" s="403"/>
      <c r="B279" s="400"/>
      <c r="C279" s="403"/>
      <c r="D279" s="400"/>
      <c r="E279" s="400"/>
      <c r="F279" s="400"/>
      <c r="G279" s="400"/>
      <c r="H279" s="400"/>
      <c r="I279" s="400"/>
      <c r="J279" s="478"/>
      <c r="K279" s="404"/>
      <c r="L279" s="404"/>
      <c r="Q279" s="208"/>
    </row>
    <row r="280" spans="1:17" ht="97.5" customHeight="1" hidden="1">
      <c r="A280" s="400"/>
      <c r="B280" s="400"/>
      <c r="C280" s="400"/>
      <c r="D280" s="400"/>
      <c r="E280" s="400"/>
      <c r="F280" s="400"/>
      <c r="G280" s="400"/>
      <c r="H280" s="400"/>
      <c r="I280" s="400"/>
      <c r="J280" s="472"/>
      <c r="K280" s="404"/>
      <c r="L280" s="404"/>
      <c r="Q280" s="208"/>
    </row>
    <row r="281" spans="1:17" ht="97.5" customHeight="1" hidden="1">
      <c r="A281" s="400"/>
      <c r="B281" s="400"/>
      <c r="C281" s="400"/>
      <c r="D281" s="400"/>
      <c r="E281" s="400"/>
      <c r="F281" s="400"/>
      <c r="G281" s="400"/>
      <c r="H281" s="400"/>
      <c r="I281" s="400"/>
      <c r="J281" s="472"/>
      <c r="K281" s="404"/>
      <c r="L281" s="404"/>
      <c r="Q281" s="208"/>
    </row>
    <row r="282" spans="1:12" ht="27.75">
      <c r="A282" s="412" t="s">
        <v>406</v>
      </c>
      <c r="B282" s="403"/>
      <c r="C282" s="403" t="s">
        <v>45</v>
      </c>
      <c r="D282" s="400"/>
      <c r="E282" s="400"/>
      <c r="F282" s="400"/>
      <c r="G282" s="400"/>
      <c r="H282" s="400"/>
      <c r="I282" s="400"/>
      <c r="J282" s="400"/>
      <c r="K282" s="400"/>
      <c r="L282" s="400"/>
    </row>
    <row r="283" spans="1:12" ht="16.5" customHeight="1">
      <c r="A283" s="412"/>
      <c r="B283" s="403"/>
      <c r="C283" s="403"/>
      <c r="D283" s="400"/>
      <c r="E283" s="400"/>
      <c r="F283" s="400"/>
      <c r="G283" s="400"/>
      <c r="H283" s="400"/>
      <c r="I283" s="400"/>
      <c r="J283" s="400"/>
      <c r="K283" s="400"/>
      <c r="L283" s="400"/>
    </row>
    <row r="284" spans="1:12" ht="70.5" customHeight="1">
      <c r="A284" s="400"/>
      <c r="B284" s="400"/>
      <c r="C284" s="635" t="s">
        <v>319</v>
      </c>
      <c r="D284" s="635"/>
      <c r="E284" s="635"/>
      <c r="F284" s="635"/>
      <c r="G284" s="635"/>
      <c r="H284" s="635"/>
      <c r="I284" s="635"/>
      <c r="J284" s="635"/>
      <c r="K284" s="404"/>
      <c r="L284" s="404"/>
    </row>
    <row r="285" spans="1:12" ht="16.5" customHeight="1">
      <c r="A285" s="400"/>
      <c r="B285" s="400"/>
      <c r="C285" s="407"/>
      <c r="D285" s="407"/>
      <c r="E285" s="407"/>
      <c r="F285" s="407"/>
      <c r="G285" s="407"/>
      <c r="H285" s="407"/>
      <c r="I285" s="407"/>
      <c r="J285" s="407"/>
      <c r="K285" s="407"/>
      <c r="L285" s="407"/>
    </row>
    <row r="286" spans="1:12" ht="27" customHeight="1">
      <c r="A286" s="412" t="s">
        <v>407</v>
      </c>
      <c r="B286" s="403"/>
      <c r="C286" s="403" t="s">
        <v>82</v>
      </c>
      <c r="D286" s="400"/>
      <c r="E286" s="400"/>
      <c r="F286" s="400"/>
      <c r="G286" s="400"/>
      <c r="H286" s="400"/>
      <c r="I286" s="400"/>
      <c r="J286" s="400"/>
      <c r="K286" s="400"/>
      <c r="L286" s="400"/>
    </row>
    <row r="287" spans="1:12" ht="16.5" customHeight="1">
      <c r="A287" s="412"/>
      <c r="B287" s="403"/>
      <c r="C287" s="403"/>
      <c r="D287" s="400"/>
      <c r="E287" s="400"/>
      <c r="F287" s="400"/>
      <c r="G287" s="400"/>
      <c r="H287" s="400"/>
      <c r="I287" s="400"/>
      <c r="J287" s="400"/>
      <c r="K287" s="400"/>
      <c r="L287" s="400"/>
    </row>
    <row r="288" spans="1:12" ht="66.75" customHeight="1">
      <c r="A288" s="400"/>
      <c r="B288" s="400"/>
      <c r="C288" s="667" t="s">
        <v>229</v>
      </c>
      <c r="D288" s="667"/>
      <c r="E288" s="667"/>
      <c r="F288" s="667"/>
      <c r="G288" s="667"/>
      <c r="H288" s="667"/>
      <c r="I288" s="667"/>
      <c r="J288" s="667"/>
      <c r="K288" s="400"/>
      <c r="L288" s="400"/>
    </row>
    <row r="289" spans="1:12" ht="45.75" customHeight="1">
      <c r="A289" s="400"/>
      <c r="B289" s="400"/>
      <c r="C289" s="650"/>
      <c r="D289" s="651"/>
      <c r="E289" s="651"/>
      <c r="F289" s="651"/>
      <c r="G289" s="651"/>
      <c r="H289" s="651"/>
      <c r="I289" s="651"/>
      <c r="J289" s="651"/>
      <c r="K289" s="400"/>
      <c r="L289" s="400"/>
    </row>
    <row r="290" spans="1:12" s="400" customFormat="1" ht="34.5" customHeight="1">
      <c r="A290" s="637" t="s">
        <v>280</v>
      </c>
      <c r="B290" s="637"/>
      <c r="C290" s="637"/>
      <c r="D290" s="637"/>
      <c r="E290" s="637"/>
      <c r="F290" s="637"/>
      <c r="G290" s="637"/>
      <c r="H290" s="637"/>
      <c r="I290" s="637"/>
      <c r="J290" s="637"/>
      <c r="K290" s="407"/>
      <c r="L290" s="407"/>
    </row>
    <row r="291" spans="1:12" ht="24" customHeight="1">
      <c r="A291" s="400"/>
      <c r="B291" s="400"/>
      <c r="C291" s="650"/>
      <c r="D291" s="651"/>
      <c r="E291" s="651"/>
      <c r="F291" s="651"/>
      <c r="G291" s="651"/>
      <c r="H291" s="651"/>
      <c r="I291" s="651"/>
      <c r="J291" s="651"/>
      <c r="K291" s="400"/>
      <c r="L291" s="400"/>
    </row>
    <row r="292" spans="1:12" ht="37.5" customHeight="1" hidden="1">
      <c r="A292" s="400"/>
      <c r="B292" s="400"/>
      <c r="C292" s="638"/>
      <c r="D292" s="592"/>
      <c r="E292" s="592"/>
      <c r="F292" s="592"/>
      <c r="G292" s="592"/>
      <c r="H292" s="592"/>
      <c r="I292" s="592"/>
      <c r="J292" s="592"/>
      <c r="K292" s="400"/>
      <c r="L292" s="400"/>
    </row>
    <row r="293" spans="1:12" ht="16.5" customHeight="1">
      <c r="A293" s="400"/>
      <c r="B293" s="400"/>
      <c r="C293" s="400"/>
      <c r="D293" s="400"/>
      <c r="E293" s="400"/>
      <c r="F293" s="400"/>
      <c r="G293" s="400"/>
      <c r="H293" s="400"/>
      <c r="I293" s="400"/>
      <c r="J293" s="400"/>
      <c r="K293" s="400"/>
      <c r="L293" s="400"/>
    </row>
    <row r="294" spans="1:12" ht="32.25" customHeight="1">
      <c r="A294" s="412" t="s">
        <v>408</v>
      </c>
      <c r="B294" s="400"/>
      <c r="C294" s="642" t="s">
        <v>83</v>
      </c>
      <c r="D294" s="642"/>
      <c r="E294" s="642"/>
      <c r="F294" s="642"/>
      <c r="G294" s="642"/>
      <c r="H294" s="642"/>
      <c r="I294" s="642"/>
      <c r="J294" s="642"/>
      <c r="K294" s="407"/>
      <c r="L294" s="407"/>
    </row>
    <row r="295" spans="1:12" ht="27" customHeight="1">
      <c r="A295" s="461"/>
      <c r="B295" s="400"/>
      <c r="C295" s="592"/>
      <c r="D295" s="592"/>
      <c r="E295" s="592"/>
      <c r="F295" s="592"/>
      <c r="G295" s="592"/>
      <c r="H295" s="592"/>
      <c r="I295" s="592"/>
      <c r="J295" s="592"/>
      <c r="K295" s="407"/>
      <c r="L295" s="407"/>
    </row>
    <row r="296" spans="1:12" ht="32.25" customHeight="1">
      <c r="A296" s="461"/>
      <c r="B296" s="400"/>
      <c r="C296" s="649"/>
      <c r="D296" s="649"/>
      <c r="E296" s="649"/>
      <c r="F296" s="649"/>
      <c r="G296" s="449"/>
      <c r="H296" s="451" t="s">
        <v>15</v>
      </c>
      <c r="I296" s="451" t="s">
        <v>63</v>
      </c>
      <c r="J296" s="400"/>
      <c r="K296" s="407"/>
      <c r="L296" s="407"/>
    </row>
    <row r="297" spans="1:12" ht="31.5" customHeight="1">
      <c r="A297" s="461"/>
      <c r="B297" s="400"/>
      <c r="C297" s="600"/>
      <c r="D297" s="600"/>
      <c r="E297" s="600"/>
      <c r="F297" s="600"/>
      <c r="G297" s="407"/>
      <c r="H297" s="402"/>
      <c r="I297" s="396">
        <v>2009</v>
      </c>
      <c r="J297" s="400"/>
      <c r="K297" s="407"/>
      <c r="L297" s="407"/>
    </row>
    <row r="298" spans="1:12" ht="15" customHeight="1">
      <c r="A298" s="461"/>
      <c r="B298" s="400"/>
      <c r="C298" s="600"/>
      <c r="D298" s="600"/>
      <c r="E298" s="600"/>
      <c r="F298" s="600"/>
      <c r="G298" s="407"/>
      <c r="H298" s="407"/>
      <c r="I298" s="407"/>
      <c r="J298" s="400"/>
      <c r="K298" s="407"/>
      <c r="L298" s="407"/>
    </row>
    <row r="299" spans="1:12" ht="29.25" customHeight="1">
      <c r="A299" s="461"/>
      <c r="B299" s="396" t="s">
        <v>33</v>
      </c>
      <c r="C299" s="642" t="s">
        <v>84</v>
      </c>
      <c r="D299" s="642"/>
      <c r="E299" s="642"/>
      <c r="F299" s="642"/>
      <c r="G299" s="407"/>
      <c r="H299" s="407"/>
      <c r="I299" s="407"/>
      <c r="J299" s="400"/>
      <c r="K299" s="407"/>
      <c r="L299" s="407"/>
    </row>
    <row r="300" spans="1:12" ht="15" customHeight="1">
      <c r="A300" s="461"/>
      <c r="B300" s="400"/>
      <c r="C300" s="600"/>
      <c r="D300" s="600"/>
      <c r="E300" s="600"/>
      <c r="F300" s="600"/>
      <c r="G300" s="407"/>
      <c r="H300" s="407"/>
      <c r="I300" s="407"/>
      <c r="J300" s="400"/>
      <c r="K300" s="407"/>
      <c r="L300" s="407"/>
    </row>
    <row r="301" spans="1:12" ht="27.75">
      <c r="A301" s="461"/>
      <c r="B301" s="400"/>
      <c r="C301" s="600" t="s">
        <v>85</v>
      </c>
      <c r="D301" s="600"/>
      <c r="E301" s="600"/>
      <c r="F301" s="600"/>
      <c r="G301" s="407"/>
      <c r="H301" s="463">
        <v>845.7252589902637</v>
      </c>
      <c r="I301" s="463">
        <v>845.7252589902637</v>
      </c>
      <c r="J301" s="400"/>
      <c r="K301" s="407"/>
      <c r="L301" s="407"/>
    </row>
    <row r="302" spans="1:12" ht="15" customHeight="1">
      <c r="A302" s="461"/>
      <c r="B302" s="400"/>
      <c r="C302" s="600"/>
      <c r="D302" s="600"/>
      <c r="E302" s="600"/>
      <c r="F302" s="600"/>
      <c r="G302" s="407"/>
      <c r="H302" s="511"/>
      <c r="I302" s="511"/>
      <c r="J302" s="400"/>
      <c r="K302" s="407"/>
      <c r="L302" s="407"/>
    </row>
    <row r="303" spans="1:12" ht="27.75">
      <c r="A303" s="461"/>
      <c r="B303" s="400"/>
      <c r="C303" s="600" t="s">
        <v>86</v>
      </c>
      <c r="D303" s="600"/>
      <c r="E303" s="600"/>
      <c r="F303" s="600"/>
      <c r="G303" s="407"/>
      <c r="H303" s="512">
        <v>402946</v>
      </c>
      <c r="I303" s="513">
        <v>402946</v>
      </c>
      <c r="J303" s="400"/>
      <c r="K303" s="407"/>
      <c r="L303" s="407"/>
    </row>
    <row r="304" spans="1:12" ht="27.75" hidden="1">
      <c r="A304" s="461"/>
      <c r="B304" s="400"/>
      <c r="C304" s="600" t="s">
        <v>302</v>
      </c>
      <c r="D304" s="600"/>
      <c r="E304" s="600"/>
      <c r="F304" s="600"/>
      <c r="G304" s="407"/>
      <c r="H304" s="463">
        <v>0</v>
      </c>
      <c r="I304" s="511">
        <v>0</v>
      </c>
      <c r="J304" s="400"/>
      <c r="K304" s="407"/>
      <c r="L304" s="407"/>
    </row>
    <row r="305" spans="1:12" ht="27.75">
      <c r="A305" s="461"/>
      <c r="B305" s="400"/>
      <c r="C305" s="600" t="s">
        <v>102</v>
      </c>
      <c r="D305" s="600"/>
      <c r="E305" s="600"/>
      <c r="F305" s="600"/>
      <c r="G305" s="407"/>
      <c r="H305" s="463">
        <v>0</v>
      </c>
      <c r="I305" s="463">
        <v>0</v>
      </c>
      <c r="J305" s="400"/>
      <c r="K305" s="407"/>
      <c r="L305" s="407"/>
    </row>
    <row r="306" spans="1:12" ht="15" customHeight="1">
      <c r="A306" s="461"/>
      <c r="B306" s="400"/>
      <c r="C306" s="600"/>
      <c r="D306" s="600"/>
      <c r="E306" s="600"/>
      <c r="F306" s="600"/>
      <c r="G306" s="407"/>
      <c r="H306" s="514"/>
      <c r="I306" s="514"/>
      <c r="J306" s="400"/>
      <c r="K306" s="407"/>
      <c r="L306" s="407"/>
    </row>
    <row r="307" spans="1:12" ht="31.5" customHeight="1">
      <c r="A307" s="461"/>
      <c r="B307" s="400"/>
      <c r="C307" s="600" t="s">
        <v>87</v>
      </c>
      <c r="D307" s="600"/>
      <c r="E307" s="600"/>
      <c r="F307" s="600"/>
      <c r="G307" s="407"/>
      <c r="H307" s="515">
        <v>402946</v>
      </c>
      <c r="I307" s="515">
        <v>402946</v>
      </c>
      <c r="J307" s="400"/>
      <c r="K307" s="407"/>
      <c r="L307" s="407"/>
    </row>
    <row r="308" spans="1:12" ht="97.5" customHeight="1" hidden="1">
      <c r="A308" s="461"/>
      <c r="B308" s="400"/>
      <c r="C308" s="600"/>
      <c r="D308" s="600"/>
      <c r="E308" s="600"/>
      <c r="F308" s="600"/>
      <c r="G308" s="407"/>
      <c r="H308" s="516"/>
      <c r="I308" s="514"/>
      <c r="J308" s="400"/>
      <c r="K308" s="407"/>
      <c r="L308" s="407"/>
    </row>
    <row r="309" spans="1:12" ht="6" customHeight="1">
      <c r="A309" s="461"/>
      <c r="B309" s="400"/>
      <c r="C309" s="600"/>
      <c r="D309" s="600"/>
      <c r="E309" s="600"/>
      <c r="F309" s="600"/>
      <c r="G309" s="407"/>
      <c r="H309" s="469"/>
      <c r="I309" s="469"/>
      <c r="J309" s="400"/>
      <c r="K309" s="407"/>
      <c r="L309" s="407"/>
    </row>
    <row r="310" spans="1:12" ht="27.75">
      <c r="A310" s="461"/>
      <c r="B310" s="400"/>
      <c r="C310" s="600" t="s">
        <v>70</v>
      </c>
      <c r="D310" s="600"/>
      <c r="E310" s="600"/>
      <c r="F310" s="600"/>
      <c r="G310" s="407"/>
      <c r="H310" s="517">
        <v>0.20988550798128375</v>
      </c>
      <c r="I310" s="517">
        <v>0.20988550798128375</v>
      </c>
      <c r="J310" s="400"/>
      <c r="K310" s="407"/>
      <c r="L310" s="407"/>
    </row>
    <row r="311" spans="1:12" ht="15" customHeight="1" thickBot="1">
      <c r="A311" s="461"/>
      <c r="B311" s="400"/>
      <c r="C311" s="600"/>
      <c r="D311" s="600"/>
      <c r="E311" s="600"/>
      <c r="F311" s="600"/>
      <c r="G311" s="407"/>
      <c r="H311" s="518"/>
      <c r="I311" s="518"/>
      <c r="J311" s="400"/>
      <c r="K311" s="407"/>
      <c r="L311" s="407"/>
    </row>
    <row r="312" spans="1:12" ht="12.75" customHeight="1" thickTop="1">
      <c r="A312" s="461"/>
      <c r="B312" s="400"/>
      <c r="C312" s="407"/>
      <c r="D312" s="407"/>
      <c r="E312" s="407"/>
      <c r="F312" s="407"/>
      <c r="G312" s="407"/>
      <c r="H312" s="407"/>
      <c r="I312" s="439"/>
      <c r="J312" s="439"/>
      <c r="K312" s="407"/>
      <c r="L312" s="407"/>
    </row>
    <row r="313" spans="1:12" ht="24.75" customHeight="1">
      <c r="A313" s="461"/>
      <c r="B313" s="396" t="s">
        <v>34</v>
      </c>
      <c r="C313" s="642" t="s">
        <v>88</v>
      </c>
      <c r="D313" s="642"/>
      <c r="E313" s="642"/>
      <c r="F313" s="642"/>
      <c r="G313" s="407"/>
      <c r="H313" s="407"/>
      <c r="I313" s="439"/>
      <c r="J313" s="439"/>
      <c r="K313" s="407"/>
      <c r="L313" s="407"/>
    </row>
    <row r="314" spans="1:12" ht="15" customHeight="1">
      <c r="A314" s="643"/>
      <c r="B314" s="643"/>
      <c r="C314" s="643"/>
      <c r="D314" s="643"/>
      <c r="E314" s="643"/>
      <c r="F314" s="643"/>
      <c r="G314" s="643"/>
      <c r="H314" s="643"/>
      <c r="I314" s="643"/>
      <c r="J314" s="643"/>
      <c r="K314" s="407"/>
      <c r="L314" s="407"/>
    </row>
    <row r="315" spans="1:12" ht="27.75">
      <c r="A315" s="461"/>
      <c r="B315" s="400"/>
      <c r="C315" s="600" t="s">
        <v>85</v>
      </c>
      <c r="D315" s="600"/>
      <c r="E315" s="600"/>
      <c r="F315" s="600"/>
      <c r="G315" s="407"/>
      <c r="H315" s="469">
        <v>845.7252589902637</v>
      </c>
      <c r="I315" s="469">
        <v>845.7252589902637</v>
      </c>
      <c r="J315" s="400"/>
      <c r="K315" s="407"/>
      <c r="L315" s="407"/>
    </row>
    <row r="316" spans="1:12" ht="27.75">
      <c r="A316" s="461"/>
      <c r="B316" s="400"/>
      <c r="C316" s="600" t="s">
        <v>90</v>
      </c>
      <c r="D316" s="600"/>
      <c r="E316" s="600"/>
      <c r="F316" s="600"/>
      <c r="G316" s="407"/>
      <c r="H316" s="469">
        <v>437</v>
      </c>
      <c r="I316" s="463">
        <v>437</v>
      </c>
      <c r="J316" s="400"/>
      <c r="K316" s="407"/>
      <c r="L316" s="407"/>
    </row>
    <row r="317" spans="1:12" ht="15" customHeight="1">
      <c r="A317" s="461"/>
      <c r="B317" s="400"/>
      <c r="C317" s="600"/>
      <c r="D317" s="600"/>
      <c r="E317" s="600"/>
      <c r="F317" s="600"/>
      <c r="G317" s="407"/>
      <c r="H317" s="514"/>
      <c r="I317" s="514"/>
      <c r="J317" s="400"/>
      <c r="K317" s="407"/>
      <c r="L317" s="407"/>
    </row>
    <row r="318" spans="1:12" ht="30" customHeight="1">
      <c r="A318" s="461"/>
      <c r="B318" s="400"/>
      <c r="C318" s="600" t="s">
        <v>89</v>
      </c>
      <c r="D318" s="600"/>
      <c r="E318" s="600"/>
      <c r="F318" s="600"/>
      <c r="G318" s="407"/>
      <c r="H318" s="519">
        <v>1282.7252589902637</v>
      </c>
      <c r="I318" s="519">
        <v>1282.7252589902637</v>
      </c>
      <c r="J318" s="400"/>
      <c r="K318" s="407"/>
      <c r="L318" s="407"/>
    </row>
    <row r="319" spans="1:12" ht="20.25" customHeight="1">
      <c r="A319" s="461"/>
      <c r="B319" s="400"/>
      <c r="C319" s="600"/>
      <c r="D319" s="600"/>
      <c r="E319" s="600"/>
      <c r="F319" s="600"/>
      <c r="G319" s="407"/>
      <c r="H319" s="469"/>
      <c r="I319" s="469"/>
      <c r="J319" s="400"/>
      <c r="K319" s="407"/>
      <c r="L319" s="407"/>
    </row>
    <row r="320" spans="1:12" ht="27.75">
      <c r="A320" s="461"/>
      <c r="B320" s="400"/>
      <c r="C320" s="600" t="s">
        <v>92</v>
      </c>
      <c r="D320" s="600"/>
      <c r="E320" s="600"/>
      <c r="F320" s="600"/>
      <c r="G320" s="407"/>
      <c r="H320" s="469">
        <v>402946</v>
      </c>
      <c r="I320" s="520">
        <v>402946</v>
      </c>
      <c r="J320" s="400"/>
      <c r="K320" s="407"/>
      <c r="L320" s="407"/>
    </row>
    <row r="321" spans="1:12" ht="27.75">
      <c r="A321" s="461"/>
      <c r="B321" s="400"/>
      <c r="C321" s="600" t="s">
        <v>9</v>
      </c>
      <c r="D321" s="600"/>
      <c r="E321" s="600"/>
      <c r="F321" s="600"/>
      <c r="G321" s="407"/>
      <c r="H321" s="469">
        <v>57124.799</v>
      </c>
      <c r="I321" s="520">
        <v>57124.799</v>
      </c>
      <c r="J321" s="400"/>
      <c r="K321" s="407"/>
      <c r="L321" s="407"/>
    </row>
    <row r="322" spans="1:12" ht="27.75" hidden="1">
      <c r="A322" s="461"/>
      <c r="B322" s="400"/>
      <c r="C322" s="400" t="s">
        <v>310</v>
      </c>
      <c r="D322" s="400"/>
      <c r="E322" s="400"/>
      <c r="F322" s="400"/>
      <c r="G322" s="400"/>
      <c r="H322" s="516">
        <v>0</v>
      </c>
      <c r="I322" s="514">
        <v>0</v>
      </c>
      <c r="J322" s="400"/>
      <c r="K322" s="407"/>
      <c r="L322" s="407"/>
    </row>
    <row r="323" spans="1:12" ht="30.75" customHeight="1">
      <c r="A323" s="461"/>
      <c r="B323" s="400"/>
      <c r="C323" s="600" t="s">
        <v>93</v>
      </c>
      <c r="D323" s="600"/>
      <c r="E323" s="600"/>
      <c r="F323" s="600"/>
      <c r="G323" s="407"/>
      <c r="H323" s="519">
        <v>460070.799</v>
      </c>
      <c r="I323" s="519">
        <v>460070.799</v>
      </c>
      <c r="J323" s="400"/>
      <c r="K323" s="407"/>
      <c r="L323" s="407"/>
    </row>
    <row r="324" spans="1:12" ht="6" customHeight="1">
      <c r="A324" s="461"/>
      <c r="B324" s="400"/>
      <c r="C324" s="600"/>
      <c r="D324" s="600"/>
      <c r="E324" s="600"/>
      <c r="F324" s="600"/>
      <c r="G324" s="407"/>
      <c r="H324" s="469"/>
      <c r="I324" s="469"/>
      <c r="J324" s="400"/>
      <c r="K324" s="407"/>
      <c r="L324" s="407"/>
    </row>
    <row r="325" spans="1:12" ht="4.5" customHeight="1">
      <c r="A325" s="461"/>
      <c r="B325" s="400"/>
      <c r="C325" s="600"/>
      <c r="D325" s="600"/>
      <c r="E325" s="600"/>
      <c r="F325" s="600"/>
      <c r="G325" s="407"/>
      <c r="H325" s="469"/>
      <c r="I325" s="469"/>
      <c r="J325" s="400"/>
      <c r="K325" s="407"/>
      <c r="L325" s="407"/>
    </row>
    <row r="326" spans="1:12" ht="27.75">
      <c r="A326" s="461"/>
      <c r="B326" s="400"/>
      <c r="C326" s="600" t="s">
        <v>71</v>
      </c>
      <c r="D326" s="600"/>
      <c r="E326" s="600"/>
      <c r="F326" s="600"/>
      <c r="G326" s="407"/>
      <c r="H326" s="521">
        <v>0.2788104052198852</v>
      </c>
      <c r="I326" s="521">
        <v>0.2788104052198852</v>
      </c>
      <c r="J326" s="400"/>
      <c r="K326" s="407"/>
      <c r="L326" s="407"/>
    </row>
    <row r="327" spans="1:12" ht="15" customHeight="1" thickBot="1">
      <c r="A327" s="461"/>
      <c r="B327" s="400"/>
      <c r="C327" s="600"/>
      <c r="D327" s="600"/>
      <c r="E327" s="600"/>
      <c r="F327" s="600"/>
      <c r="G327" s="407"/>
      <c r="H327" s="518"/>
      <c r="I327" s="518"/>
      <c r="J327" s="400"/>
      <c r="K327" s="407"/>
      <c r="L327" s="407"/>
    </row>
    <row r="328" spans="1:12" ht="12.75" customHeight="1" thickTop="1">
      <c r="A328" s="461"/>
      <c r="B328" s="400"/>
      <c r="C328" s="407"/>
      <c r="D328" s="407"/>
      <c r="E328" s="407"/>
      <c r="F328" s="407"/>
      <c r="G328" s="407"/>
      <c r="H328" s="407"/>
      <c r="I328" s="439"/>
      <c r="J328" s="439"/>
      <c r="K328" s="407"/>
      <c r="L328" s="407"/>
    </row>
    <row r="329" spans="1:12" s="400" customFormat="1" ht="34.5" customHeight="1" hidden="1">
      <c r="A329" s="637" t="s">
        <v>283</v>
      </c>
      <c r="B329" s="637"/>
      <c r="C329" s="637"/>
      <c r="D329" s="637"/>
      <c r="E329" s="637"/>
      <c r="F329" s="637"/>
      <c r="G329" s="637"/>
      <c r="H329" s="637"/>
      <c r="I329" s="637"/>
      <c r="J329" s="637"/>
      <c r="K329" s="407"/>
      <c r="L329" s="407"/>
    </row>
    <row r="330" spans="1:12" ht="35.25" customHeight="1">
      <c r="A330" s="412" t="s">
        <v>409</v>
      </c>
      <c r="B330" s="479"/>
      <c r="C330" s="406" t="s">
        <v>98</v>
      </c>
      <c r="D330" s="407"/>
      <c r="E330" s="407"/>
      <c r="F330" s="407"/>
      <c r="G330" s="407"/>
      <c r="H330" s="407"/>
      <c r="I330" s="407"/>
      <c r="J330" s="407"/>
      <c r="K330" s="407"/>
      <c r="L330" s="407"/>
    </row>
    <row r="331" spans="1:12" ht="18" customHeight="1">
      <c r="A331" s="480"/>
      <c r="B331" s="480"/>
      <c r="C331" s="641"/>
      <c r="D331" s="641"/>
      <c r="E331" s="641"/>
      <c r="F331" s="641"/>
      <c r="G331" s="641"/>
      <c r="H331" s="641"/>
      <c r="I331" s="641"/>
      <c r="J331" s="407"/>
      <c r="K331" s="407"/>
      <c r="L331" s="400"/>
    </row>
    <row r="332" spans="1:12" ht="45" customHeight="1">
      <c r="A332" s="480"/>
      <c r="B332" s="482"/>
      <c r="C332" s="647" t="s">
        <v>320</v>
      </c>
      <c r="D332" s="647"/>
      <c r="E332" s="647"/>
      <c r="F332" s="647"/>
      <c r="G332" s="647"/>
      <c r="H332" s="647"/>
      <c r="I332" s="647"/>
      <c r="J332" s="407"/>
      <c r="K332" s="407"/>
      <c r="L332" s="400"/>
    </row>
    <row r="333" spans="1:12" ht="67.5" customHeight="1" hidden="1">
      <c r="A333" s="480"/>
      <c r="B333" s="482"/>
      <c r="C333" s="641" t="s">
        <v>288</v>
      </c>
      <c r="D333" s="641"/>
      <c r="E333" s="641"/>
      <c r="F333" s="641"/>
      <c r="G333" s="641"/>
      <c r="H333" s="641"/>
      <c r="I333" s="641"/>
      <c r="J333" s="407"/>
      <c r="K333" s="407"/>
      <c r="L333" s="400"/>
    </row>
    <row r="334" spans="1:12" ht="70.5" customHeight="1" hidden="1">
      <c r="A334" s="480"/>
      <c r="B334" s="483"/>
      <c r="C334" s="641" t="s">
        <v>7</v>
      </c>
      <c r="D334" s="641"/>
      <c r="E334" s="641"/>
      <c r="F334" s="641"/>
      <c r="G334" s="641"/>
      <c r="H334" s="641"/>
      <c r="I334" s="641"/>
      <c r="J334" s="407"/>
      <c r="K334" s="407"/>
      <c r="L334" s="400"/>
    </row>
    <row r="335" spans="1:12" ht="37.5" customHeight="1" hidden="1">
      <c r="A335" s="480"/>
      <c r="B335" s="483"/>
      <c r="C335" s="641" t="s">
        <v>180</v>
      </c>
      <c r="D335" s="641"/>
      <c r="E335" s="641"/>
      <c r="F335" s="641"/>
      <c r="G335" s="641"/>
      <c r="H335" s="641"/>
      <c r="I335" s="641"/>
      <c r="J335" s="407"/>
      <c r="K335" s="407"/>
      <c r="L335" s="400"/>
    </row>
    <row r="336" spans="1:12" ht="64.5" customHeight="1" hidden="1">
      <c r="A336" s="480"/>
      <c r="B336" s="483"/>
      <c r="C336" s="644" t="s">
        <v>6</v>
      </c>
      <c r="D336" s="644"/>
      <c r="E336" s="644"/>
      <c r="F336" s="644"/>
      <c r="G336" s="644"/>
      <c r="H336" s="644"/>
      <c r="I336" s="644"/>
      <c r="J336" s="407"/>
      <c r="K336" s="407"/>
      <c r="L336" s="400"/>
    </row>
    <row r="337" spans="1:12" ht="75" customHeight="1" hidden="1">
      <c r="A337" s="480"/>
      <c r="B337" s="482"/>
      <c r="C337" s="644" t="s">
        <v>8</v>
      </c>
      <c r="D337" s="644"/>
      <c r="E337" s="644"/>
      <c r="F337" s="644"/>
      <c r="G337" s="644"/>
      <c r="H337" s="644"/>
      <c r="I337" s="644"/>
      <c r="J337" s="407"/>
      <c r="K337" s="407"/>
      <c r="L337" s="400"/>
    </row>
    <row r="338" spans="1:12" ht="72" customHeight="1" hidden="1">
      <c r="A338" s="480"/>
      <c r="B338" s="480"/>
      <c r="C338" s="644" t="s">
        <v>177</v>
      </c>
      <c r="D338" s="648"/>
      <c r="E338" s="648"/>
      <c r="F338" s="648"/>
      <c r="G338" s="648"/>
      <c r="H338" s="648"/>
      <c r="I338" s="648"/>
      <c r="J338" s="484"/>
      <c r="K338" s="484"/>
      <c r="L338" s="407"/>
    </row>
    <row r="339" spans="1:12" ht="16.5" customHeight="1" hidden="1">
      <c r="A339" s="480"/>
      <c r="B339" s="480"/>
      <c r="C339" s="546"/>
      <c r="D339" s="569"/>
      <c r="E339" s="569"/>
      <c r="F339" s="569"/>
      <c r="G339" s="569"/>
      <c r="H339" s="569"/>
      <c r="I339" s="569"/>
      <c r="J339" s="484"/>
      <c r="K339" s="484"/>
      <c r="L339" s="407"/>
    </row>
    <row r="340" spans="1:12" ht="49.5" customHeight="1" hidden="1">
      <c r="A340" s="461"/>
      <c r="B340" s="400"/>
      <c r="C340" s="635" t="s">
        <v>23</v>
      </c>
      <c r="D340" s="635"/>
      <c r="E340" s="635"/>
      <c r="F340" s="635"/>
      <c r="G340" s="635"/>
      <c r="H340" s="635"/>
      <c r="I340" s="635"/>
      <c r="J340" s="635"/>
      <c r="K340" s="407"/>
      <c r="L340" s="407"/>
    </row>
    <row r="341" spans="1:12" ht="97.5" customHeight="1" hidden="1">
      <c r="A341" s="461"/>
      <c r="B341" s="400"/>
      <c r="C341" s="635"/>
      <c r="D341" s="635"/>
      <c r="E341" s="635"/>
      <c r="F341" s="635"/>
      <c r="G341" s="635"/>
      <c r="H341" s="635"/>
      <c r="I341" s="635"/>
      <c r="J341" s="635"/>
      <c r="K341" s="407"/>
      <c r="L341" s="407"/>
    </row>
    <row r="342" spans="1:12" ht="25.5" customHeight="1">
      <c r="A342" s="461"/>
      <c r="B342" s="400"/>
      <c r="C342" s="399"/>
      <c r="D342" s="399"/>
      <c r="E342" s="399"/>
      <c r="F342" s="399"/>
      <c r="G342" s="399"/>
      <c r="H342" s="399"/>
      <c r="I342" s="399"/>
      <c r="J342" s="399"/>
      <c r="K342" s="407"/>
      <c r="L342" s="407"/>
    </row>
    <row r="343" spans="1:12" ht="27.75">
      <c r="A343" s="643"/>
      <c r="B343" s="643"/>
      <c r="C343" s="643"/>
      <c r="D343" s="643"/>
      <c r="E343" s="643"/>
      <c r="F343" s="643"/>
      <c r="G343" s="643"/>
      <c r="H343" s="643"/>
      <c r="I343" s="643"/>
      <c r="J343" s="643"/>
      <c r="K343" s="407"/>
      <c r="L343" s="407"/>
    </row>
    <row r="344" spans="1:12" ht="14.25" customHeight="1">
      <c r="A344" s="480"/>
      <c r="B344" s="480"/>
      <c r="C344" s="481"/>
      <c r="D344" s="484"/>
      <c r="E344" s="484"/>
      <c r="F344" s="484"/>
      <c r="G344" s="484"/>
      <c r="H344" s="484"/>
      <c r="I344" s="484"/>
      <c r="J344" s="484"/>
      <c r="K344" s="484"/>
      <c r="L344" s="407"/>
    </row>
    <row r="345" spans="1:12" ht="37.5" customHeight="1">
      <c r="A345" s="412" t="s">
        <v>410</v>
      </c>
      <c r="B345" s="480"/>
      <c r="C345" s="401" t="s">
        <v>356</v>
      </c>
      <c r="D345" s="400"/>
      <c r="E345" s="400"/>
      <c r="F345" s="400"/>
      <c r="G345" s="400"/>
      <c r="H345" s="400"/>
      <c r="I345" s="400"/>
      <c r="J345" s="484"/>
      <c r="K345" s="484"/>
      <c r="L345" s="407"/>
    </row>
    <row r="346" spans="1:12" ht="24" customHeight="1">
      <c r="A346" s="480"/>
      <c r="B346" s="480"/>
      <c r="C346" s="400"/>
      <c r="D346" s="400"/>
      <c r="E346" s="400"/>
      <c r="F346" s="400"/>
      <c r="G346" s="400"/>
      <c r="H346" s="400"/>
      <c r="I346" s="400"/>
      <c r="J346" s="484"/>
      <c r="K346" s="484"/>
      <c r="L346" s="407"/>
    </row>
    <row r="347" spans="1:12" ht="24" customHeight="1">
      <c r="A347" s="480"/>
      <c r="B347" s="480"/>
      <c r="C347" s="400"/>
      <c r="D347" s="400"/>
      <c r="E347" s="400"/>
      <c r="F347" s="400"/>
      <c r="G347" s="400"/>
      <c r="H347" s="400"/>
      <c r="I347" s="400"/>
      <c r="J347" s="484"/>
      <c r="K347" s="484"/>
      <c r="L347" s="407"/>
    </row>
    <row r="348" spans="1:12" ht="31.5" customHeight="1">
      <c r="A348" s="480"/>
      <c r="B348" s="480"/>
      <c r="C348" s="420"/>
      <c r="D348" s="570"/>
      <c r="E348" s="571"/>
      <c r="F348" s="645" t="s">
        <v>344</v>
      </c>
      <c r="G348" s="646"/>
      <c r="H348" s="645" t="s">
        <v>345</v>
      </c>
      <c r="I348" s="646"/>
      <c r="J348" s="484"/>
      <c r="K348" s="484"/>
      <c r="L348" s="407"/>
    </row>
    <row r="349" spans="1:12" ht="81.75" customHeight="1">
      <c r="A349" s="480"/>
      <c r="B349" s="480"/>
      <c r="C349" s="572"/>
      <c r="D349" s="573"/>
      <c r="E349" s="574"/>
      <c r="F349" s="575" t="s">
        <v>357</v>
      </c>
      <c r="G349" s="575" t="s">
        <v>343</v>
      </c>
      <c r="H349" s="575" t="s">
        <v>321</v>
      </c>
      <c r="I349" s="575" t="s">
        <v>321</v>
      </c>
      <c r="J349" s="484"/>
      <c r="K349" s="484"/>
      <c r="L349" s="407"/>
    </row>
    <row r="350" spans="1:12" ht="27" customHeight="1">
      <c r="A350" s="480"/>
      <c r="B350" s="480"/>
      <c r="C350" s="424"/>
      <c r="D350" s="425"/>
      <c r="E350" s="498"/>
      <c r="F350" s="496" t="s">
        <v>322</v>
      </c>
      <c r="G350" s="496" t="s">
        <v>323</v>
      </c>
      <c r="H350" s="496" t="s">
        <v>322</v>
      </c>
      <c r="I350" s="496" t="s">
        <v>323</v>
      </c>
      <c r="J350" s="484"/>
      <c r="K350" s="484"/>
      <c r="L350" s="407"/>
    </row>
    <row r="351" spans="1:12" ht="24" customHeight="1">
      <c r="A351" s="480"/>
      <c r="B351" s="480"/>
      <c r="C351" s="424"/>
      <c r="D351" s="425"/>
      <c r="E351" s="498"/>
      <c r="F351" s="576" t="s">
        <v>355</v>
      </c>
      <c r="G351" s="576" t="s">
        <v>355</v>
      </c>
      <c r="H351" s="576" t="s">
        <v>355</v>
      </c>
      <c r="I351" s="576" t="s">
        <v>355</v>
      </c>
      <c r="J351" s="484"/>
      <c r="K351" s="484"/>
      <c r="L351" s="407"/>
    </row>
    <row r="352" spans="1:12" ht="24" customHeight="1">
      <c r="A352" s="480"/>
      <c r="B352" s="480"/>
      <c r="C352" s="424"/>
      <c r="D352" s="425"/>
      <c r="E352" s="498"/>
      <c r="F352" s="497"/>
      <c r="G352" s="497"/>
      <c r="H352" s="497"/>
      <c r="I352" s="497"/>
      <c r="J352" s="484"/>
      <c r="K352" s="484"/>
      <c r="L352" s="407"/>
    </row>
    <row r="353" spans="1:12" ht="30" customHeight="1">
      <c r="A353" s="480"/>
      <c r="B353" s="480"/>
      <c r="C353" s="577" t="s">
        <v>346</v>
      </c>
      <c r="D353" s="425"/>
      <c r="E353" s="498"/>
      <c r="F353" s="497"/>
      <c r="G353" s="497"/>
      <c r="H353" s="497"/>
      <c r="I353" s="497"/>
      <c r="J353" s="484"/>
      <c r="K353" s="484"/>
      <c r="L353" s="407"/>
    </row>
    <row r="354" spans="1:12" ht="28.5" customHeight="1">
      <c r="A354" s="480"/>
      <c r="B354" s="480"/>
      <c r="C354" s="577" t="s">
        <v>351</v>
      </c>
      <c r="D354" s="425"/>
      <c r="E354" s="498"/>
      <c r="F354" s="497"/>
      <c r="G354" s="497"/>
      <c r="H354" s="497"/>
      <c r="I354" s="497"/>
      <c r="J354" s="484"/>
      <c r="K354" s="484"/>
      <c r="L354" s="407"/>
    </row>
    <row r="355" spans="1:12" ht="30" customHeight="1">
      <c r="A355" s="480"/>
      <c r="B355" s="480"/>
      <c r="C355" s="424" t="s">
        <v>347</v>
      </c>
      <c r="D355" s="425"/>
      <c r="E355" s="498"/>
      <c r="F355" s="578">
        <v>9.010999999999976</v>
      </c>
      <c r="G355" s="578">
        <v>13.494956193549985</v>
      </c>
      <c r="H355" s="578">
        <v>9.010999999999976</v>
      </c>
      <c r="I355" s="578">
        <v>13.494956193549985</v>
      </c>
      <c r="J355" s="484"/>
      <c r="K355" s="484"/>
      <c r="L355" s="407"/>
    </row>
    <row r="356" spans="1:12" ht="28.5" customHeight="1">
      <c r="A356" s="480"/>
      <c r="B356" s="480"/>
      <c r="C356" s="424" t="s">
        <v>348</v>
      </c>
      <c r="D356" s="425"/>
      <c r="E356" s="498"/>
      <c r="F356" s="579">
        <v>-2.252749999999994</v>
      </c>
      <c r="G356" s="579">
        <v>-3.3737390483874963</v>
      </c>
      <c r="H356" s="580">
        <v>-2.252749999999994</v>
      </c>
      <c r="I356" s="579">
        <v>-3.3737390483874963</v>
      </c>
      <c r="J356" s="484"/>
      <c r="K356" s="484"/>
      <c r="L356" s="407"/>
    </row>
    <row r="357" spans="1:12" ht="31.5" customHeight="1" thickBot="1">
      <c r="A357" s="480"/>
      <c r="B357" s="480"/>
      <c r="C357" s="581" t="s">
        <v>349</v>
      </c>
      <c r="D357" s="582"/>
      <c r="E357" s="583"/>
      <c r="F357" s="584">
        <v>6.7582499999999825</v>
      </c>
      <c r="G357" s="584">
        <v>10.12121714516249</v>
      </c>
      <c r="H357" s="584">
        <v>6.7582499999999825</v>
      </c>
      <c r="I357" s="584">
        <v>10.12121714516249</v>
      </c>
      <c r="J357" s="484"/>
      <c r="K357" s="484"/>
      <c r="L357" s="407"/>
    </row>
    <row r="358" spans="1:12" ht="24" customHeight="1">
      <c r="A358" s="480"/>
      <c r="B358" s="480"/>
      <c r="C358" s="424"/>
      <c r="D358" s="425"/>
      <c r="E358" s="498"/>
      <c r="F358" s="497"/>
      <c r="G358" s="497"/>
      <c r="H358" s="497"/>
      <c r="I358" s="497"/>
      <c r="J358" s="484"/>
      <c r="K358" s="484"/>
      <c r="L358" s="407"/>
    </row>
    <row r="359" spans="1:12" ht="31.5" customHeight="1">
      <c r="A359" s="480"/>
      <c r="B359" s="480"/>
      <c r="C359" s="577" t="s">
        <v>350</v>
      </c>
      <c r="D359" s="425"/>
      <c r="E359" s="498"/>
      <c r="F359" s="497"/>
      <c r="G359" s="497"/>
      <c r="H359" s="497"/>
      <c r="I359" s="497"/>
      <c r="J359" s="484"/>
      <c r="K359" s="484"/>
      <c r="L359" s="407"/>
    </row>
    <row r="360" spans="1:12" ht="27" customHeight="1">
      <c r="A360" s="480"/>
      <c r="B360" s="480"/>
      <c r="C360" s="424" t="s">
        <v>354</v>
      </c>
      <c r="D360" s="425"/>
      <c r="E360" s="498"/>
      <c r="F360" s="585">
        <v>1549.619320575237</v>
      </c>
      <c r="G360" s="585">
        <v>1635.6459812734115</v>
      </c>
      <c r="H360" s="585">
        <v>1549.619320575237</v>
      </c>
      <c r="I360" s="585">
        <v>1635.6459812734115</v>
      </c>
      <c r="J360" s="484"/>
      <c r="K360" s="484"/>
      <c r="L360" s="407"/>
    </row>
    <row r="361" spans="1:12" ht="33" customHeight="1">
      <c r="A361" s="480"/>
      <c r="B361" s="480"/>
      <c r="C361" s="424" t="s">
        <v>352</v>
      </c>
      <c r="D361" s="425"/>
      <c r="E361" s="498"/>
      <c r="F361" s="586">
        <v>0.05160576644969045</v>
      </c>
      <c r="G361" s="587">
        <v>0.04787904515727942</v>
      </c>
      <c r="H361" s="586">
        <v>0.05160576644969045</v>
      </c>
      <c r="I361" s="587">
        <v>0.04787904515727942</v>
      </c>
      <c r="J361" s="484"/>
      <c r="K361" s="484"/>
      <c r="L361" s="407"/>
    </row>
    <row r="362" spans="1:12" ht="33" customHeight="1" thickBot="1">
      <c r="A362" s="480"/>
      <c r="B362" s="480"/>
      <c r="C362" s="581" t="s">
        <v>353</v>
      </c>
      <c r="D362" s="582"/>
      <c r="E362" s="583"/>
      <c r="F362" s="584">
        <v>19.992323185883418</v>
      </c>
      <c r="G362" s="584">
        <v>19.57829194967807</v>
      </c>
      <c r="H362" s="584">
        <v>19.992323185883418</v>
      </c>
      <c r="I362" s="584">
        <v>19.57829194967807</v>
      </c>
      <c r="J362" s="484"/>
      <c r="K362" s="484"/>
      <c r="L362" s="407"/>
    </row>
    <row r="363" spans="1:12" ht="24" customHeight="1">
      <c r="A363" s="480"/>
      <c r="B363" s="480"/>
      <c r="C363" s="424"/>
      <c r="D363" s="425"/>
      <c r="E363" s="498"/>
      <c r="F363" s="497"/>
      <c r="G363" s="497"/>
      <c r="H363" s="497"/>
      <c r="I363" s="497"/>
      <c r="J363" s="484"/>
      <c r="K363" s="484"/>
      <c r="L363" s="407"/>
    </row>
    <row r="364" spans="1:12" ht="28.5" customHeight="1" thickBot="1">
      <c r="A364" s="480"/>
      <c r="B364" s="480"/>
      <c r="C364" s="581" t="s">
        <v>57</v>
      </c>
      <c r="D364" s="582"/>
      <c r="E364" s="583"/>
      <c r="F364" s="588">
        <v>-13.234073185883435</v>
      </c>
      <c r="G364" s="588">
        <v>-9.457074804515582</v>
      </c>
      <c r="H364" s="588">
        <v>-13.234073185883435</v>
      </c>
      <c r="I364" s="588">
        <v>-9.457074804515582</v>
      </c>
      <c r="J364" s="484"/>
      <c r="K364" s="484"/>
      <c r="L364" s="407"/>
    </row>
    <row r="365" spans="1:12" ht="24" customHeight="1">
      <c r="A365" s="480"/>
      <c r="B365" s="480"/>
      <c r="C365" s="429"/>
      <c r="D365" s="430"/>
      <c r="E365" s="504"/>
      <c r="F365" s="501"/>
      <c r="G365" s="501"/>
      <c r="H365" s="501"/>
      <c r="I365" s="501"/>
      <c r="J365" s="484"/>
      <c r="K365" s="484"/>
      <c r="L365" s="407"/>
    </row>
    <row r="366" spans="1:12" ht="24" customHeight="1">
      <c r="A366" s="480"/>
      <c r="B366" s="480"/>
      <c r="C366" s="400"/>
      <c r="D366" s="400"/>
      <c r="E366" s="400"/>
      <c r="F366" s="400"/>
      <c r="G366" s="400"/>
      <c r="H366" s="400"/>
      <c r="I366" s="400"/>
      <c r="J366" s="484"/>
      <c r="K366" s="484"/>
      <c r="L366" s="407"/>
    </row>
    <row r="367" spans="1:12" ht="90" customHeight="1">
      <c r="A367" s="480"/>
      <c r="B367" s="480"/>
      <c r="C367" s="660" t="s">
        <v>10</v>
      </c>
      <c r="D367" s="660"/>
      <c r="E367" s="660"/>
      <c r="F367" s="660"/>
      <c r="G367" s="660"/>
      <c r="H367" s="660"/>
      <c r="I367" s="660"/>
      <c r="J367" s="660"/>
      <c r="K367" s="484"/>
      <c r="L367" s="407"/>
    </row>
    <row r="368" spans="1:12" ht="97.5" customHeight="1" hidden="1">
      <c r="A368" s="480"/>
      <c r="B368" s="480"/>
      <c r="C368" s="481"/>
      <c r="D368" s="484"/>
      <c r="E368" s="484"/>
      <c r="F368" s="484"/>
      <c r="G368" s="484"/>
      <c r="H368" s="484"/>
      <c r="I368" s="484"/>
      <c r="J368" s="484"/>
      <c r="K368" s="484"/>
      <c r="L368" s="407"/>
    </row>
    <row r="369" spans="1:12" ht="34.5" customHeight="1" hidden="1">
      <c r="A369" s="480"/>
      <c r="B369" s="480"/>
      <c r="C369" s="485"/>
      <c r="D369" s="484"/>
      <c r="E369" s="484"/>
      <c r="F369" s="484"/>
      <c r="G369" s="484"/>
      <c r="H369" s="484"/>
      <c r="I369" s="484"/>
      <c r="J369" s="484"/>
      <c r="K369" s="484"/>
      <c r="L369" s="407"/>
    </row>
    <row r="370" spans="1:12" s="208" customFormat="1" ht="97.5" customHeight="1" hidden="1">
      <c r="A370" s="480"/>
      <c r="B370" s="480"/>
      <c r="C370" s="640"/>
      <c r="D370" s="640"/>
      <c r="E370" s="640"/>
      <c r="F370" s="640"/>
      <c r="G370" s="640"/>
      <c r="H370" s="640"/>
      <c r="I370" s="640"/>
      <c r="J370" s="484"/>
      <c r="K370" s="484"/>
      <c r="L370" s="407"/>
    </row>
    <row r="371" spans="1:12" ht="1.5" customHeight="1">
      <c r="A371" s="480"/>
      <c r="B371" s="480"/>
      <c r="C371" s="481"/>
      <c r="D371" s="484"/>
      <c r="E371" s="484"/>
      <c r="F371" s="484"/>
      <c r="G371" s="484"/>
      <c r="H371" s="484"/>
      <c r="I371" s="484"/>
      <c r="J371" s="484"/>
      <c r="K371" s="484"/>
      <c r="L371" s="407"/>
    </row>
    <row r="372" spans="1:12" ht="18" customHeight="1" hidden="1">
      <c r="A372" s="480"/>
      <c r="B372" s="480"/>
      <c r="C372" s="481"/>
      <c r="D372" s="484"/>
      <c r="E372" s="484"/>
      <c r="F372" s="484"/>
      <c r="G372" s="484"/>
      <c r="H372" s="484"/>
      <c r="I372" s="484"/>
      <c r="J372" s="484"/>
      <c r="K372" s="484"/>
      <c r="L372" s="407"/>
    </row>
    <row r="373" spans="1:12" ht="71.25" customHeight="1">
      <c r="A373" s="480"/>
      <c r="B373" s="480"/>
      <c r="C373" s="644" t="s">
        <v>246</v>
      </c>
      <c r="D373" s="644"/>
      <c r="E373" s="644"/>
      <c r="F373" s="644"/>
      <c r="G373" s="644"/>
      <c r="H373" s="644"/>
      <c r="I373" s="644"/>
      <c r="J373" s="644"/>
      <c r="K373" s="484"/>
      <c r="L373" s="407"/>
    </row>
    <row r="374" spans="1:12" s="400" customFormat="1" ht="34.5" customHeight="1">
      <c r="A374" s="637" t="s">
        <v>281</v>
      </c>
      <c r="B374" s="637"/>
      <c r="C374" s="637"/>
      <c r="D374" s="637"/>
      <c r="E374" s="637"/>
      <c r="F374" s="637"/>
      <c r="G374" s="637"/>
      <c r="H374" s="637"/>
      <c r="I374" s="637"/>
      <c r="J374" s="637"/>
      <c r="K374" s="407"/>
      <c r="L374" s="407"/>
    </row>
    <row r="375" spans="1:12" ht="34.5" customHeight="1" hidden="1">
      <c r="A375" s="412" t="s">
        <v>411</v>
      </c>
      <c r="B375" s="480"/>
      <c r="C375" s="485" t="s">
        <v>363</v>
      </c>
      <c r="D375" s="484"/>
      <c r="E375" s="484"/>
      <c r="F375" s="484"/>
      <c r="G375" s="484"/>
      <c r="H375" s="484"/>
      <c r="I375" s="484"/>
      <c r="J375" s="484"/>
      <c r="K375" s="484"/>
      <c r="L375" s="407"/>
    </row>
    <row r="376" spans="1:12" s="208" customFormat="1" ht="126" customHeight="1" hidden="1">
      <c r="A376" s="480"/>
      <c r="B376" s="480"/>
      <c r="C376" s="650" t="s">
        <v>24</v>
      </c>
      <c r="D376" s="650"/>
      <c r="E376" s="650"/>
      <c r="F376" s="650"/>
      <c r="G376" s="650"/>
      <c r="H376" s="650"/>
      <c r="I376" s="650"/>
      <c r="J376" s="484"/>
      <c r="K376" s="484"/>
      <c r="L376" s="407"/>
    </row>
    <row r="377" spans="1:12" ht="24" customHeight="1">
      <c r="A377" s="480"/>
      <c r="B377" s="480"/>
      <c r="C377" s="481"/>
      <c r="D377" s="484"/>
      <c r="E377" s="484"/>
      <c r="F377" s="484"/>
      <c r="G377" s="484"/>
      <c r="H377" s="484"/>
      <c r="I377" s="484"/>
      <c r="J377" s="484"/>
      <c r="K377" s="484"/>
      <c r="L377" s="407"/>
    </row>
    <row r="378" spans="1:12" ht="24" customHeight="1" hidden="1">
      <c r="A378" s="480"/>
      <c r="B378" s="480"/>
      <c r="C378" s="481"/>
      <c r="D378" s="484"/>
      <c r="E378" s="484"/>
      <c r="F378" s="484"/>
      <c r="G378" s="484"/>
      <c r="H378" s="484"/>
      <c r="I378" s="484"/>
      <c r="J378" s="484"/>
      <c r="K378" s="484"/>
      <c r="L378" s="407"/>
    </row>
    <row r="379" spans="1:12" ht="24" customHeight="1" hidden="1">
      <c r="A379" s="480"/>
      <c r="B379" s="480"/>
      <c r="C379" s="481"/>
      <c r="D379" s="484"/>
      <c r="E379" s="484"/>
      <c r="F379" s="484"/>
      <c r="G379" s="484"/>
      <c r="H379" s="484"/>
      <c r="I379" s="484"/>
      <c r="J379" s="484"/>
      <c r="K379" s="484"/>
      <c r="L379" s="407"/>
    </row>
    <row r="380" spans="1:12" ht="34.5" customHeight="1">
      <c r="A380" s="412" t="s">
        <v>411</v>
      </c>
      <c r="B380" s="486"/>
      <c r="C380" s="636" t="s">
        <v>165</v>
      </c>
      <c r="D380" s="636"/>
      <c r="E380" s="636"/>
      <c r="F380" s="487"/>
      <c r="G380" s="487"/>
      <c r="H380" s="487"/>
      <c r="I380" s="487"/>
      <c r="J380" s="487"/>
      <c r="K380" s="407"/>
      <c r="L380" s="407"/>
    </row>
    <row r="381" spans="1:12" ht="27.75">
      <c r="A381" s="412"/>
      <c r="B381" s="486"/>
      <c r="C381" s="452"/>
      <c r="D381" s="487"/>
      <c r="E381" s="487"/>
      <c r="F381" s="487"/>
      <c r="G381" s="487"/>
      <c r="H381" s="487"/>
      <c r="I381" s="487"/>
      <c r="J381" s="487"/>
      <c r="K381" s="407"/>
      <c r="L381" s="407"/>
    </row>
    <row r="382" spans="1:12" ht="18.75" customHeight="1">
      <c r="A382" s="480"/>
      <c r="B382" s="486"/>
      <c r="C382" s="635" t="s">
        <v>316</v>
      </c>
      <c r="D382" s="635"/>
      <c r="E382" s="635"/>
      <c r="F382" s="635"/>
      <c r="G382" s="635"/>
      <c r="H382" s="635"/>
      <c r="I382" s="635"/>
      <c r="J382" s="635"/>
      <c r="K382" s="407"/>
      <c r="L382" s="407"/>
    </row>
    <row r="383" spans="1:12" ht="41.25" customHeight="1">
      <c r="A383" s="480"/>
      <c r="B383" s="480"/>
      <c r="C383" s="635"/>
      <c r="D383" s="635"/>
      <c r="E383" s="635"/>
      <c r="F383" s="635"/>
      <c r="G383" s="635"/>
      <c r="H383" s="635"/>
      <c r="I383" s="635"/>
      <c r="J383" s="635"/>
      <c r="K383" s="407"/>
      <c r="L383" s="407"/>
    </row>
    <row r="384" spans="1:12" ht="12" customHeight="1">
      <c r="A384" s="480"/>
      <c r="B384" s="486"/>
      <c r="C384" s="487"/>
      <c r="D384" s="487"/>
      <c r="E384" s="487"/>
      <c r="F384" s="487"/>
      <c r="G384" s="487"/>
      <c r="H384" s="487"/>
      <c r="I384" s="487"/>
      <c r="J384" s="487"/>
      <c r="K384" s="407"/>
      <c r="L384" s="407"/>
    </row>
    <row r="385" spans="1:12" ht="10.5" customHeight="1">
      <c r="A385" s="480"/>
      <c r="B385" s="480"/>
      <c r="C385" s="481"/>
      <c r="D385" s="484"/>
      <c r="E385" s="484"/>
      <c r="F385" s="484"/>
      <c r="G385" s="484"/>
      <c r="H385" s="484"/>
      <c r="I385" s="484"/>
      <c r="J385" s="484"/>
      <c r="K385" s="407"/>
      <c r="L385" s="407"/>
    </row>
    <row r="386" spans="1:12" ht="12.75" customHeight="1">
      <c r="A386" s="480"/>
      <c r="B386" s="480"/>
      <c r="C386" s="481"/>
      <c r="D386" s="484"/>
      <c r="E386" s="484"/>
      <c r="F386" s="484"/>
      <c r="G386" s="484"/>
      <c r="H386" s="484"/>
      <c r="I386" s="484"/>
      <c r="J386" s="484"/>
      <c r="K386" s="407"/>
      <c r="L386" s="407"/>
    </row>
    <row r="387" spans="1:12" ht="42" customHeight="1">
      <c r="A387" s="400"/>
      <c r="B387" s="400"/>
      <c r="C387" s="400" t="s">
        <v>47</v>
      </c>
      <c r="D387" s="400"/>
      <c r="E387" s="484"/>
      <c r="F387" s="484"/>
      <c r="G387" s="484"/>
      <c r="H387" s="484"/>
      <c r="I387" s="484"/>
      <c r="J387" s="484"/>
      <c r="K387" s="407"/>
      <c r="L387" s="407"/>
    </row>
    <row r="388" spans="1:12" ht="16.5" customHeight="1">
      <c r="A388" s="400"/>
      <c r="B388" s="400"/>
      <c r="C388" s="400"/>
      <c r="D388" s="400"/>
      <c r="E388" s="484"/>
      <c r="F388" s="484"/>
      <c r="G388" s="484"/>
      <c r="H388" s="484"/>
      <c r="I388" s="484"/>
      <c r="J388" s="484"/>
      <c r="K388" s="407"/>
      <c r="L388" s="407"/>
    </row>
    <row r="389" spans="1:12" ht="16.5" customHeight="1">
      <c r="A389" s="400"/>
      <c r="B389" s="400"/>
      <c r="C389" s="400"/>
      <c r="D389" s="400"/>
      <c r="E389" s="484"/>
      <c r="F389" s="484"/>
      <c r="G389" s="484"/>
      <c r="H389" s="484"/>
      <c r="I389" s="484"/>
      <c r="J389" s="484"/>
      <c r="K389" s="407"/>
      <c r="L389" s="407"/>
    </row>
    <row r="390" spans="1:12" ht="16.5" customHeight="1">
      <c r="A390" s="400"/>
      <c r="B390" s="400"/>
      <c r="C390" s="400"/>
      <c r="D390" s="400"/>
      <c r="E390" s="484"/>
      <c r="F390" s="484"/>
      <c r="G390" s="484"/>
      <c r="H390" s="484"/>
      <c r="I390" s="484"/>
      <c r="J390" s="484"/>
      <c r="K390" s="407"/>
      <c r="L390" s="407"/>
    </row>
    <row r="391" spans="1:12" ht="30.75" customHeight="1">
      <c r="A391" s="400"/>
      <c r="B391" s="400"/>
      <c r="C391" s="403" t="s">
        <v>340</v>
      </c>
      <c r="D391" s="400"/>
      <c r="E391" s="484"/>
      <c r="F391" s="484"/>
      <c r="G391" s="484"/>
      <c r="H391" s="484"/>
      <c r="I391" s="484"/>
      <c r="J391" s="484"/>
      <c r="K391" s="407"/>
      <c r="L391" s="407"/>
    </row>
    <row r="392" spans="1:12" ht="30.75" customHeight="1">
      <c r="A392" s="400"/>
      <c r="B392" s="400"/>
      <c r="C392" s="400" t="s">
        <v>48</v>
      </c>
      <c r="D392" s="400"/>
      <c r="E392" s="484"/>
      <c r="F392" s="484"/>
      <c r="G392" s="484"/>
      <c r="H392" s="484"/>
      <c r="I392" s="484"/>
      <c r="J392" s="484"/>
      <c r="K392" s="407"/>
      <c r="L392" s="407"/>
    </row>
    <row r="393" spans="1:12" ht="40.5" customHeight="1">
      <c r="A393" s="400"/>
      <c r="B393" s="400"/>
      <c r="C393" s="488" t="s">
        <v>324</v>
      </c>
      <c r="D393" s="489"/>
      <c r="E393" s="484"/>
      <c r="F393" s="484"/>
      <c r="G393" s="484"/>
      <c r="H393" s="484"/>
      <c r="I393" s="484"/>
      <c r="J393" s="484"/>
      <c r="K393" s="407"/>
      <c r="L393" s="407"/>
    </row>
    <row r="394" spans="1:12" ht="12.75" customHeight="1">
      <c r="A394" s="664"/>
      <c r="B394" s="664"/>
      <c r="C394" s="664"/>
      <c r="D394" s="664"/>
      <c r="E394" s="664"/>
      <c r="F394" s="664"/>
      <c r="G394" s="664"/>
      <c r="H394" s="664"/>
      <c r="I394" s="664"/>
      <c r="J394" s="664"/>
      <c r="K394" s="407"/>
      <c r="L394" s="407"/>
    </row>
    <row r="395" spans="1:12" ht="12.75" customHeight="1">
      <c r="A395" s="480"/>
      <c r="B395" s="480"/>
      <c r="C395" s="481"/>
      <c r="D395" s="484"/>
      <c r="E395" s="484"/>
      <c r="F395" s="484"/>
      <c r="G395" s="484"/>
      <c r="H395" s="484"/>
      <c r="I395" s="484"/>
      <c r="J395" s="484"/>
      <c r="K395" s="407"/>
      <c r="L395" s="407"/>
    </row>
    <row r="396" spans="1:12" ht="15" customHeight="1">
      <c r="A396" s="490"/>
      <c r="B396" s="457"/>
      <c r="C396" s="600"/>
      <c r="D396" s="600"/>
      <c r="E396" s="600"/>
      <c r="F396" s="600"/>
      <c r="G396" s="600"/>
      <c r="H396" s="600"/>
      <c r="I396" s="600"/>
      <c r="J396" s="600"/>
      <c r="K396" s="407"/>
      <c r="L396" s="407"/>
    </row>
    <row r="397" spans="1:12" ht="17.25" customHeight="1">
      <c r="A397" s="491"/>
      <c r="B397" s="457"/>
      <c r="C397" s="406"/>
      <c r="D397" s="407"/>
      <c r="E397" s="407"/>
      <c r="F397" s="407"/>
      <c r="G397" s="407"/>
      <c r="H397" s="407"/>
      <c r="I397" s="407"/>
      <c r="J397" s="407"/>
      <c r="K397" s="407"/>
      <c r="L397" s="407"/>
    </row>
    <row r="398" spans="1:12" ht="10.5" customHeight="1">
      <c r="A398" s="490"/>
      <c r="B398" s="457"/>
      <c r="C398" s="600"/>
      <c r="D398" s="600"/>
      <c r="E398" s="600"/>
      <c r="F398" s="600"/>
      <c r="G398" s="600"/>
      <c r="H398" s="600"/>
      <c r="I398" s="600"/>
      <c r="J398" s="600"/>
      <c r="K398" s="407"/>
      <c r="L398" s="407"/>
    </row>
    <row r="399" spans="1:12" ht="15" customHeight="1">
      <c r="A399" s="461"/>
      <c r="B399" s="400"/>
      <c r="C399" s="407"/>
      <c r="D399" s="407"/>
      <c r="E399" s="407"/>
      <c r="F399" s="407"/>
      <c r="G399" s="407"/>
      <c r="H399" s="407"/>
      <c r="I399" s="407"/>
      <c r="J399" s="407"/>
      <c r="K399" s="407"/>
      <c r="L399" s="407"/>
    </row>
    <row r="400" spans="1:12" ht="12.75" customHeight="1">
      <c r="A400" s="461"/>
      <c r="B400" s="400"/>
      <c r="C400" s="407"/>
      <c r="D400" s="407"/>
      <c r="E400" s="407"/>
      <c r="F400" s="407"/>
      <c r="G400" s="407"/>
      <c r="H400" s="407"/>
      <c r="I400" s="407"/>
      <c r="J400" s="407"/>
      <c r="K400" s="407"/>
      <c r="L400" s="407"/>
    </row>
    <row r="401" spans="1:12" ht="14.25" customHeight="1">
      <c r="A401" s="461"/>
      <c r="B401" s="400"/>
      <c r="C401" s="407"/>
      <c r="D401" s="407"/>
      <c r="E401" s="407"/>
      <c r="F401" s="407"/>
      <c r="G401" s="407"/>
      <c r="H401" s="407"/>
      <c r="I401" s="407"/>
      <c r="J401" s="407"/>
      <c r="K401" s="407"/>
      <c r="L401" s="407"/>
    </row>
    <row r="402" spans="1:12" ht="13.5" customHeight="1">
      <c r="A402" s="461"/>
      <c r="B402" s="400"/>
      <c r="C402" s="407"/>
      <c r="D402" s="407"/>
      <c r="E402" s="407"/>
      <c r="F402" s="407"/>
      <c r="G402" s="407"/>
      <c r="H402" s="407"/>
      <c r="I402" s="407"/>
      <c r="J402" s="407"/>
      <c r="K402" s="407"/>
      <c r="L402" s="407"/>
    </row>
    <row r="403" spans="1:12" ht="13.5" customHeight="1">
      <c r="A403" s="461"/>
      <c r="B403" s="400"/>
      <c r="C403" s="407"/>
      <c r="D403" s="407"/>
      <c r="E403" s="407"/>
      <c r="F403" s="407"/>
      <c r="G403" s="407"/>
      <c r="H403" s="407"/>
      <c r="I403" s="407"/>
      <c r="J403" s="407"/>
      <c r="K403" s="407"/>
      <c r="L403" s="407"/>
    </row>
    <row r="404" spans="1:12" ht="14.25" customHeight="1">
      <c r="A404" s="461"/>
      <c r="B404" s="400"/>
      <c r="C404" s="407"/>
      <c r="D404" s="407"/>
      <c r="E404" s="407"/>
      <c r="F404" s="407"/>
      <c r="G404" s="407"/>
      <c r="H404" s="407"/>
      <c r="I404" s="407"/>
      <c r="J404" s="407"/>
      <c r="K404" s="407"/>
      <c r="L404" s="407"/>
    </row>
    <row r="405" spans="1:12" ht="15.75" customHeight="1">
      <c r="A405" s="461"/>
      <c r="B405" s="400"/>
      <c r="C405" s="407"/>
      <c r="D405" s="407"/>
      <c r="E405" s="407"/>
      <c r="F405" s="407"/>
      <c r="G405" s="407"/>
      <c r="H405" s="407"/>
      <c r="I405" s="407"/>
      <c r="J405" s="407"/>
      <c r="K405" s="407"/>
      <c r="L405" s="407"/>
    </row>
    <row r="406" spans="1:12" ht="18.75" customHeight="1">
      <c r="A406" s="461"/>
      <c r="B406" s="400"/>
      <c r="C406" s="407"/>
      <c r="D406" s="407"/>
      <c r="E406" s="407"/>
      <c r="F406" s="407"/>
      <c r="G406" s="407"/>
      <c r="H406" s="407"/>
      <c r="I406" s="407"/>
      <c r="J406" s="407"/>
      <c r="K406" s="407"/>
      <c r="L406" s="407"/>
    </row>
    <row r="407" spans="1:12" ht="18" customHeight="1">
      <c r="A407" s="461"/>
      <c r="B407" s="400"/>
      <c r="C407" s="407"/>
      <c r="D407" s="407"/>
      <c r="E407" s="407"/>
      <c r="F407" s="407"/>
      <c r="G407" s="407"/>
      <c r="H407" s="407"/>
      <c r="I407" s="407"/>
      <c r="J407" s="407"/>
      <c r="K407" s="407"/>
      <c r="L407" s="407"/>
    </row>
    <row r="408" spans="1:12" ht="6" customHeight="1">
      <c r="A408" s="461"/>
      <c r="B408" s="400"/>
      <c r="C408" s="407"/>
      <c r="D408" s="407"/>
      <c r="E408" s="407"/>
      <c r="F408" s="407"/>
      <c r="G408" s="407"/>
      <c r="H408" s="407"/>
      <c r="I408" s="407"/>
      <c r="J408" s="407"/>
      <c r="K408" s="407"/>
      <c r="L408" s="407"/>
    </row>
    <row r="409" spans="1:12" ht="15" customHeight="1">
      <c r="A409" s="492"/>
      <c r="B409" s="400"/>
      <c r="C409" s="642"/>
      <c r="D409" s="642"/>
      <c r="E409" s="642"/>
      <c r="F409" s="642"/>
      <c r="G409" s="642"/>
      <c r="H409" s="642"/>
      <c r="I409" s="642"/>
      <c r="J409" s="642"/>
      <c r="K409" s="407"/>
      <c r="L409" s="407"/>
    </row>
    <row r="410" spans="1:12" ht="15" customHeight="1">
      <c r="A410" s="461"/>
      <c r="B410" s="400"/>
      <c r="C410" s="600"/>
      <c r="D410" s="600"/>
      <c r="E410" s="600"/>
      <c r="F410" s="600"/>
      <c r="G410" s="600"/>
      <c r="H410" s="600"/>
      <c r="I410" s="600"/>
      <c r="J410" s="600"/>
      <c r="K410" s="407"/>
      <c r="L410" s="407"/>
    </row>
    <row r="411" spans="1:12" ht="15" customHeight="1">
      <c r="A411" s="461"/>
      <c r="B411" s="400"/>
      <c r="C411" s="600"/>
      <c r="D411" s="600"/>
      <c r="E411" s="600"/>
      <c r="F411" s="600"/>
      <c r="G411" s="600"/>
      <c r="H411" s="600"/>
      <c r="I411" s="600"/>
      <c r="J411" s="600"/>
      <c r="K411" s="407"/>
      <c r="L411" s="407"/>
    </row>
    <row r="412" spans="1:12" ht="15" customHeight="1">
      <c r="A412" s="461"/>
      <c r="B412" s="400"/>
      <c r="C412" s="407"/>
      <c r="D412" s="407"/>
      <c r="E412" s="407"/>
      <c r="F412" s="407"/>
      <c r="G412" s="407"/>
      <c r="H412" s="407"/>
      <c r="I412" s="407"/>
      <c r="J412" s="407"/>
      <c r="K412" s="407"/>
      <c r="L412" s="407"/>
    </row>
    <row r="413" spans="1:12" ht="0.75" customHeight="1">
      <c r="A413" s="400"/>
      <c r="B413" s="400"/>
      <c r="C413" s="400"/>
      <c r="D413" s="400"/>
      <c r="E413" s="400"/>
      <c r="F413" s="400"/>
      <c r="G413" s="400"/>
      <c r="H413" s="400"/>
      <c r="I413" s="400"/>
      <c r="J413" s="400"/>
      <c r="K413" s="407"/>
      <c r="L413" s="407"/>
    </row>
    <row r="414" spans="1:12" ht="22.5" customHeight="1">
      <c r="A414" s="400"/>
      <c r="B414" s="400"/>
      <c r="C414" s="400"/>
      <c r="D414" s="400"/>
      <c r="E414" s="400"/>
      <c r="F414" s="400"/>
      <c r="G414" s="400"/>
      <c r="H414" s="400"/>
      <c r="I414" s="400"/>
      <c r="J414" s="400"/>
      <c r="K414" s="400"/>
      <c r="L414" s="400"/>
    </row>
    <row r="415" spans="1:12" ht="27.75">
      <c r="A415" s="400"/>
      <c r="B415" s="400"/>
      <c r="C415" s="400"/>
      <c r="D415" s="400"/>
      <c r="E415" s="400"/>
      <c r="F415" s="400"/>
      <c r="G415" s="400"/>
      <c r="H415" s="400"/>
      <c r="I415" s="400"/>
      <c r="J415" s="400"/>
      <c r="K415" s="400"/>
      <c r="L415" s="400"/>
    </row>
    <row r="416" spans="1:12" ht="27.75">
      <c r="A416" s="400"/>
      <c r="B416" s="400"/>
      <c r="C416" s="400"/>
      <c r="D416" s="400"/>
      <c r="E416" s="400"/>
      <c r="F416" s="400"/>
      <c r="G416" s="400"/>
      <c r="H416" s="400"/>
      <c r="I416" s="400"/>
      <c r="J416" s="400"/>
      <c r="K416" s="400"/>
      <c r="L416" s="400"/>
    </row>
    <row r="417" spans="1:12" ht="27.75">
      <c r="A417" s="400"/>
      <c r="B417" s="400"/>
      <c r="C417" s="400"/>
      <c r="D417" s="400"/>
      <c r="E417" s="400"/>
      <c r="F417" s="400"/>
      <c r="G417" s="400"/>
      <c r="H417" s="400"/>
      <c r="I417" s="400"/>
      <c r="J417" s="400"/>
      <c r="K417" s="400"/>
      <c r="L417" s="400"/>
    </row>
    <row r="418" spans="1:12" ht="27.75">
      <c r="A418" s="400"/>
      <c r="B418" s="400"/>
      <c r="C418" s="400"/>
      <c r="D418" s="400"/>
      <c r="E418" s="400"/>
      <c r="F418" s="400"/>
      <c r="G418" s="400"/>
      <c r="H418" s="400"/>
      <c r="I418" s="400"/>
      <c r="J418" s="400"/>
      <c r="K418" s="400"/>
      <c r="L418" s="400"/>
    </row>
    <row r="419" spans="1:12" ht="27.75">
      <c r="A419" s="400"/>
      <c r="B419" s="400"/>
      <c r="C419" s="400"/>
      <c r="D419" s="400"/>
      <c r="E419" s="400"/>
      <c r="F419" s="400"/>
      <c r="G419" s="400"/>
      <c r="H419" s="400"/>
      <c r="I419" s="400"/>
      <c r="J419" s="400"/>
      <c r="K419" s="400"/>
      <c r="L419" s="400"/>
    </row>
  </sheetData>
  <mergeCells count="181">
    <mergeCell ref="C75:H75"/>
    <mergeCell ref="C76:H76"/>
    <mergeCell ref="C78:J78"/>
    <mergeCell ref="C57:J57"/>
    <mergeCell ref="C68:I68"/>
    <mergeCell ref="C69:J72"/>
    <mergeCell ref="C73:H73"/>
    <mergeCell ref="C74:H74"/>
    <mergeCell ref="C44:I44"/>
    <mergeCell ref="C45:J50"/>
    <mergeCell ref="C51:I51"/>
    <mergeCell ref="C52:J56"/>
    <mergeCell ref="C37:H37"/>
    <mergeCell ref="C38:H38"/>
    <mergeCell ref="C39:H39"/>
    <mergeCell ref="C41:J42"/>
    <mergeCell ref="C33:H33"/>
    <mergeCell ref="C34:H34"/>
    <mergeCell ref="C35:H35"/>
    <mergeCell ref="C36:H36"/>
    <mergeCell ref="C21:H21"/>
    <mergeCell ref="C22:H22"/>
    <mergeCell ref="C23:H23"/>
    <mergeCell ref="C24:H24"/>
    <mergeCell ref="C304:F304"/>
    <mergeCell ref="C306:F306"/>
    <mergeCell ref="C25:H25"/>
    <mergeCell ref="C26:H26"/>
    <mergeCell ref="C27:H27"/>
    <mergeCell ref="C28:H28"/>
    <mergeCell ref="C29:H29"/>
    <mergeCell ref="C30:H30"/>
    <mergeCell ref="C31:H31"/>
    <mergeCell ref="C32:H32"/>
    <mergeCell ref="C246:J246"/>
    <mergeCell ref="C244:J244"/>
    <mergeCell ref="C298:F298"/>
    <mergeCell ref="C324:F324"/>
    <mergeCell ref="C315:F315"/>
    <mergeCell ref="C323:F323"/>
    <mergeCell ref="C321:F321"/>
    <mergeCell ref="C319:F319"/>
    <mergeCell ref="C318:F318"/>
    <mergeCell ref="C316:F316"/>
    <mergeCell ref="C255:J255"/>
    <mergeCell ref="C250:J250"/>
    <mergeCell ref="C257:J257"/>
    <mergeCell ref="C256:J256"/>
    <mergeCell ref="C288:J288"/>
    <mergeCell ref="C303:F303"/>
    <mergeCell ref="C299:F299"/>
    <mergeCell ref="C302:F302"/>
    <mergeCell ref="C133:E133"/>
    <mergeCell ref="C115:J115"/>
    <mergeCell ref="C114:I114"/>
    <mergeCell ref="F123:G123"/>
    <mergeCell ref="H123:I123"/>
    <mergeCell ref="C131:E131"/>
    <mergeCell ref="A207:J207"/>
    <mergeCell ref="C210:L210"/>
    <mergeCell ref="C162:I162"/>
    <mergeCell ref="C191:J191"/>
    <mergeCell ref="C186:J186"/>
    <mergeCell ref="A171:J171"/>
    <mergeCell ref="C203:J203"/>
    <mergeCell ref="C166:L166"/>
    <mergeCell ref="C169:L169"/>
    <mergeCell ref="C208:L208"/>
    <mergeCell ref="H348:I348"/>
    <mergeCell ref="C373:J373"/>
    <mergeCell ref="C376:I376"/>
    <mergeCell ref="C136:G136"/>
    <mergeCell ref="C305:F305"/>
    <mergeCell ref="C248:J248"/>
    <mergeCell ref="C307:F307"/>
    <mergeCell ref="C297:F297"/>
    <mergeCell ref="C300:F300"/>
    <mergeCell ref="C252:J252"/>
    <mergeCell ref="A1:L1"/>
    <mergeCell ref="A2:L2"/>
    <mergeCell ref="C18:L18"/>
    <mergeCell ref="C12:J12"/>
    <mergeCell ref="C14:J14"/>
    <mergeCell ref="C15:J15"/>
    <mergeCell ref="C16:J16"/>
    <mergeCell ref="A3:G3"/>
    <mergeCell ref="A4:G4"/>
    <mergeCell ref="C398:J398"/>
    <mergeCell ref="C396:J396"/>
    <mergeCell ref="C311:F311"/>
    <mergeCell ref="C313:F313"/>
    <mergeCell ref="C317:F317"/>
    <mergeCell ref="C326:F326"/>
    <mergeCell ref="A394:J394"/>
    <mergeCell ref="C382:J383"/>
    <mergeCell ref="C335:I335"/>
    <mergeCell ref="A374:J374"/>
    <mergeCell ref="C367:J367"/>
    <mergeCell ref="C102:J102"/>
    <mergeCell ref="C110:L110"/>
    <mergeCell ref="C96:E96"/>
    <mergeCell ref="C98:J98"/>
    <mergeCell ref="C107:J107"/>
    <mergeCell ref="C106:J106"/>
    <mergeCell ref="C119:J119"/>
    <mergeCell ref="C134:E134"/>
    <mergeCell ref="C121:L121"/>
    <mergeCell ref="C139:J139"/>
    <mergeCell ref="J150:K150"/>
    <mergeCell ref="C141:J141"/>
    <mergeCell ref="A142:J142"/>
    <mergeCell ref="J149:K149"/>
    <mergeCell ref="J147:K147"/>
    <mergeCell ref="J148:K148"/>
    <mergeCell ref="C145:M145"/>
    <mergeCell ref="C193:J193"/>
    <mergeCell ref="C195:J195"/>
    <mergeCell ref="C199:J199"/>
    <mergeCell ref="C197:J197"/>
    <mergeCell ref="C231:L231"/>
    <mergeCell ref="C233:L233"/>
    <mergeCell ref="C242:L242"/>
    <mergeCell ref="C217:F217"/>
    <mergeCell ref="C238:L238"/>
    <mergeCell ref="C218:F218"/>
    <mergeCell ref="C220:F220"/>
    <mergeCell ref="A227:J227"/>
    <mergeCell ref="C221:F221"/>
    <mergeCell ref="C232:L232"/>
    <mergeCell ref="C308:F308"/>
    <mergeCell ref="C320:F320"/>
    <mergeCell ref="C310:F310"/>
    <mergeCell ref="C309:F309"/>
    <mergeCell ref="C268:L268"/>
    <mergeCell ref="C254:J254"/>
    <mergeCell ref="C296:F296"/>
    <mergeCell ref="C294:J294"/>
    <mergeCell ref="C295:J295"/>
    <mergeCell ref="C291:J291"/>
    <mergeCell ref="C289:J289"/>
    <mergeCell ref="A290:J290"/>
    <mergeCell ref="C267:L267"/>
    <mergeCell ref="C264:J264"/>
    <mergeCell ref="C340:J341"/>
    <mergeCell ref="C327:F327"/>
    <mergeCell ref="C332:I332"/>
    <mergeCell ref="C338:I338"/>
    <mergeCell ref="C333:I333"/>
    <mergeCell ref="A329:J329"/>
    <mergeCell ref="C336:I336"/>
    <mergeCell ref="C331:I331"/>
    <mergeCell ref="C411:J411"/>
    <mergeCell ref="C409:J409"/>
    <mergeCell ref="C284:J284"/>
    <mergeCell ref="A343:J343"/>
    <mergeCell ref="C301:F301"/>
    <mergeCell ref="C410:J410"/>
    <mergeCell ref="A314:J314"/>
    <mergeCell ref="C337:I337"/>
    <mergeCell ref="F348:G348"/>
    <mergeCell ref="C325:F325"/>
    <mergeCell ref="C380:E380"/>
    <mergeCell ref="A120:J120"/>
    <mergeCell ref="A187:J187"/>
    <mergeCell ref="C292:J292"/>
    <mergeCell ref="C201:J201"/>
    <mergeCell ref="H214:I214"/>
    <mergeCell ref="C170:L170"/>
    <mergeCell ref="C140:J140"/>
    <mergeCell ref="C370:I370"/>
    <mergeCell ref="C334:I334"/>
    <mergeCell ref="C82:G82"/>
    <mergeCell ref="C168:L168"/>
    <mergeCell ref="C205:J205"/>
    <mergeCell ref="C176:L176"/>
    <mergeCell ref="C179:L179"/>
    <mergeCell ref="C181:F181"/>
    <mergeCell ref="H177:I177"/>
    <mergeCell ref="C180:F180"/>
    <mergeCell ref="C158:J158"/>
    <mergeCell ref="C138:J138"/>
  </mergeCells>
  <printOptions horizontalCentered="1"/>
  <pageMargins left="0.38" right="0.16" top="1" bottom="0.26" header="0.5" footer="0.26"/>
  <pageSetup fitToHeight="8" horizontalDpi="300" verticalDpi="300" orientation="portrait" paperSize="9" scale="36" r:id="rId2"/>
  <rowBreaks count="5" manualBreakCount="5">
    <brk id="56" max="12" man="1"/>
    <brk id="138" max="12" man="1"/>
    <brk id="206" max="12" man="1"/>
    <brk id="289" max="12" man="1"/>
    <brk id="373"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haniza</cp:lastModifiedBy>
  <cp:lastPrinted>2010-05-18T17:45:16Z</cp:lastPrinted>
  <dcterms:created xsi:type="dcterms:W3CDTF">1999-10-13T04:05:52Z</dcterms:created>
  <dcterms:modified xsi:type="dcterms:W3CDTF">2010-05-27T10:15:02Z</dcterms:modified>
  <cp:category/>
  <cp:version/>
  <cp:contentType/>
  <cp:contentStatus/>
</cp:coreProperties>
</file>